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a\Desktop\"/>
    </mc:Choice>
  </mc:AlternateContent>
  <bookViews>
    <workbookView xWindow="0" yWindow="0" windowWidth="24000" windowHeight="9735" tabRatio="883"/>
  </bookViews>
  <sheets>
    <sheet name="PAAP" sheetId="1" r:id="rId1"/>
    <sheet name="Anexa achizitii directe PAAP" sheetId="2" r:id="rId2"/>
    <sheet name="Fii si tu voluntar PROEDUS" sheetId="3" r:id="rId3"/>
    <sheet name="Academia sportului" sheetId="4" r:id="rId4"/>
    <sheet name="Stagii gratuite de pregatire" sheetId="5" r:id="rId5"/>
    <sheet name="Incurajarea si sustinerea initi" sheetId="6" r:id="rId6"/>
    <sheet name="CIVITAS APEL I+II" sheetId="7" r:id="rId7"/>
    <sheet name="Cursuri gratuite pt elevii buc" sheetId="8" r:id="rId8"/>
    <sheet name="Gala sportului scolar bucurest" sheetId="9" r:id="rId9"/>
    <sheet name="O sansa la un viitor mai bun" sheetId="10" r:id="rId10"/>
    <sheet name="Bucuresti Traditie Istorie " sheetId="11" r:id="rId11"/>
    <sheet name="Cursuri de formare cadre did" sheetId="12" r:id="rId12"/>
    <sheet name="Multimedia Educational" sheetId="13" r:id="rId13"/>
    <sheet name="Gala Tinerilor Artisti" sheetId="15" r:id="rId14"/>
    <sheet name="Gala Olimpicilor Internationali" sheetId="16" r:id="rId15"/>
    <sheet name="Visual Art Underval" sheetId="17" r:id="rId16"/>
    <sheet name="Festivalul sportului" sheetId="18" r:id="rId17"/>
    <sheet name="CIVITAS-Scoala altfel" sheetId="19" r:id="rId18"/>
    <sheet name="Caravana Talentelor" sheetId="40" r:id="rId19"/>
    <sheet name="CIVITAS-Proiecte de anvergura" sheetId="41" r:id="rId20"/>
    <sheet name="Targul Oferta educationala" sheetId="20" r:id="rId21"/>
    <sheet name="Piata Statelor membre" sheetId="21" r:id="rId22"/>
    <sheet name="Scoala Bucuresteana " sheetId="22" r:id="rId23"/>
    <sheet name="Festivalul copiilor" sheetId="23" r:id="rId24"/>
    <sheet name="Sport pt inima capitalei" sheetId="24" r:id="rId25"/>
    <sheet name="Gala tinerilor pentru viitor" sheetId="25" r:id="rId26"/>
    <sheet name="Gala sefilor de promotie " sheetId="26" r:id="rId27"/>
    <sheet name="Liga Liceelor" sheetId="27" r:id="rId28"/>
    <sheet name="Tabara elevilor activi " sheetId="28" r:id="rId29"/>
    <sheet name="Tabere Profesori si Antrenori" sheetId="29" r:id="rId30"/>
    <sheet name="Kid's City" sheetId="30" r:id="rId31"/>
    <sheet name="Kid's Sport Festival" sheetId="31" r:id="rId32"/>
    <sheet name="HAI SA DESCOPERIM" sheetId="37" r:id="rId33"/>
    <sheet name="Gala premiantilor de 10 " sheetId="39" r:id="rId34"/>
    <sheet name="Ora de educatie rutiera" sheetId="38" r:id="rId35"/>
    <sheet name="Festivalul fulgilor de nea" sheetId="36" r:id="rId36"/>
    <sheet name="EU in LicEU" sheetId="32" r:id="rId37"/>
    <sheet name="Primaria Copiilor" sheetId="33" r:id="rId38"/>
    <sheet name="Centenar" sheetId="34" r:id="rId39"/>
    <sheet name="HOBBY LAND" sheetId="35" r:id="rId40"/>
    <sheet name="Sheet2" sheetId="43" r:id="rId4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3" l="1"/>
  <c r="D20" i="1" l="1"/>
  <c r="D41" i="2"/>
  <c r="D27" i="2"/>
  <c r="D8" i="28"/>
  <c r="D28" i="6"/>
  <c r="D10" i="6"/>
  <c r="D23" i="6"/>
  <c r="D18" i="9"/>
  <c r="D13" i="9"/>
  <c r="D9" i="9"/>
  <c r="D29" i="6" l="1"/>
  <c r="D20" i="9"/>
  <c r="D21" i="41"/>
  <c r="D21" i="32"/>
  <c r="D14" i="32"/>
  <c r="D25" i="32"/>
  <c r="D22" i="35"/>
  <c r="D18" i="35"/>
  <c r="D11" i="35"/>
  <c r="D29" i="36"/>
  <c r="D9" i="36"/>
  <c r="D24" i="36"/>
  <c r="D18" i="36"/>
  <c r="D19" i="39"/>
  <c r="D15" i="39"/>
  <c r="D9" i="39"/>
  <c r="D31" i="37"/>
  <c r="D35" i="37"/>
  <c r="D20" i="37"/>
  <c r="D32" i="30"/>
  <c r="D38" i="30"/>
  <c r="D7" i="30"/>
  <c r="D19" i="30"/>
  <c r="D7" i="29"/>
  <c r="D30" i="29"/>
  <c r="D24" i="29"/>
  <c r="D16" i="29"/>
  <c r="D29" i="28"/>
  <c r="D18" i="28"/>
  <c r="D36" i="28"/>
  <c r="D14" i="27"/>
  <c r="D22" i="27"/>
  <c r="D19" i="26"/>
  <c r="D15" i="26"/>
  <c r="D9" i="26"/>
  <c r="D19" i="25"/>
  <c r="D15" i="25"/>
  <c r="D9" i="25"/>
  <c r="D36" i="24"/>
  <c r="D26" i="24"/>
  <c r="D16" i="24"/>
  <c r="D19" i="23"/>
  <c r="D5" i="23"/>
  <c r="D35" i="23"/>
  <c r="D31" i="23"/>
  <c r="D13" i="22"/>
  <c r="D27" i="22"/>
  <c r="D23" i="22"/>
  <c r="D24" i="21"/>
  <c r="D20" i="21"/>
  <c r="D12" i="21"/>
  <c r="D7" i="20"/>
  <c r="D23" i="20"/>
  <c r="D15" i="20"/>
  <c r="D29" i="41"/>
  <c r="D23" i="40"/>
  <c r="D19" i="40"/>
  <c r="D11" i="40"/>
  <c r="D36" i="33"/>
  <c r="D30" i="33"/>
  <c r="D18" i="33"/>
  <c r="D37" i="28" l="1"/>
  <c r="D31" i="29"/>
  <c r="D26" i="32"/>
  <c r="D23" i="35"/>
  <c r="D30" i="36"/>
  <c r="D21" i="39"/>
  <c r="D36" i="37"/>
  <c r="D39" i="30"/>
  <c r="D21" i="26"/>
  <c r="D21" i="25"/>
  <c r="D37" i="24"/>
  <c r="D36" i="23"/>
  <c r="D28" i="22"/>
  <c r="D25" i="21"/>
  <c r="D28" i="20"/>
  <c r="D34" i="41"/>
  <c r="D25" i="40"/>
  <c r="D38" i="33"/>
  <c r="D18" i="18"/>
  <c r="D30" i="18"/>
  <c r="D34" i="18"/>
  <c r="D7" i="17"/>
  <c r="D18" i="17"/>
  <c r="D34" i="17"/>
  <c r="D30" i="17"/>
  <c r="D17" i="16"/>
  <c r="D13" i="16"/>
  <c r="D9" i="16"/>
  <c r="D12" i="15"/>
  <c r="D22" i="15"/>
  <c r="D18" i="15"/>
  <c r="D24" i="15" s="1"/>
  <c r="D29" i="13"/>
  <c r="D34" i="13"/>
  <c r="D19" i="13"/>
  <c r="D25" i="12"/>
  <c r="D29" i="12"/>
  <c r="D30" i="12" s="1"/>
  <c r="D17" i="12"/>
  <c r="D26" i="11"/>
  <c r="D22" i="11"/>
  <c r="D11" i="11"/>
  <c r="D21" i="10"/>
  <c r="D19" i="10"/>
  <c r="D13" i="10"/>
  <c r="D19" i="8"/>
  <c r="D29" i="8"/>
  <c r="D20" i="38"/>
  <c r="D33" i="8"/>
  <c r="D36" i="18" l="1"/>
  <c r="D35" i="17"/>
  <c r="D19" i="16"/>
  <c r="D36" i="13"/>
  <c r="D27" i="11"/>
  <c r="D34" i="8"/>
  <c r="D18" i="5" l="1"/>
  <c r="D33" i="3"/>
  <c r="D12" i="3"/>
  <c r="D28" i="3"/>
  <c r="D21" i="3"/>
  <c r="D20" i="4"/>
  <c r="D31" i="38"/>
  <c r="D20" i="34"/>
  <c r="D11" i="34"/>
  <c r="D36" i="38" l="1"/>
  <c r="D25" i="34"/>
  <c r="D22" i="31" l="1"/>
  <c r="D35" i="7"/>
  <c r="D52" i="7"/>
  <c r="D48" i="7"/>
  <c r="D57" i="7"/>
  <c r="D21" i="19"/>
  <c r="D29" i="19"/>
  <c r="D58" i="7" l="1"/>
  <c r="D34" i="19"/>
  <c r="D16" i="4"/>
  <c r="D21" i="4" s="1"/>
  <c r="D8" i="4"/>
  <c r="D14" i="5"/>
  <c r="D19" i="5" s="1"/>
  <c r="D26" i="31"/>
  <c r="D12" i="31"/>
  <c r="D26" i="27"/>
  <c r="D27" i="27" s="1"/>
  <c r="D27" i="31" l="1"/>
  <c r="D154" i="2"/>
  <c r="D152" i="2"/>
  <c r="D142" i="2"/>
  <c r="D119" i="2"/>
  <c r="D80" i="2"/>
  <c r="D76" i="2"/>
  <c r="D74" i="2"/>
  <c r="D72" i="2"/>
  <c r="D70" i="2"/>
  <c r="D54" i="2"/>
  <c r="D48" i="2"/>
  <c r="D37" i="2"/>
  <c r="D34" i="2"/>
  <c r="D30" i="2"/>
  <c r="D24" i="2"/>
  <c r="D17" i="2"/>
  <c r="D22" i="1" l="1"/>
  <c r="D11" i="1"/>
  <c r="D24" i="1"/>
</calcChain>
</file>

<file path=xl/sharedStrings.xml><?xml version="1.0" encoding="utf-8"?>
<sst xmlns="http://schemas.openxmlformats.org/spreadsheetml/2006/main" count="4824" uniqueCount="716">
  <si>
    <t>APROBAT</t>
  </si>
  <si>
    <t>DIRECTOR</t>
  </si>
  <si>
    <t>Nr. Crt.</t>
  </si>
  <si>
    <t>Cod CPV</t>
  </si>
  <si>
    <t>Procedura stabilita pentru derularea procesului de achizitie</t>
  </si>
  <si>
    <t>Persoana responsabila cu aplicarea procedurii de atribuire</t>
  </si>
  <si>
    <t>71.01.01.</t>
  </si>
  <si>
    <t>Reabilitarea, consolidarea si supraetajarea imobilului din Str, Splaiul Independetei, nr.2, sector 5, Bucuresti HCGMB nr.4/02.02.2015</t>
  </si>
  <si>
    <t>71.01.02.</t>
  </si>
  <si>
    <t>Autoturism</t>
  </si>
  <si>
    <t>34110000-1</t>
  </si>
  <si>
    <t>Procedura simplificata</t>
  </si>
  <si>
    <t>45210000-2</t>
  </si>
  <si>
    <t>Servicii de publicitate media pentru proiectele derulate de catre Centrul de Proiecte Educationale si Sportive Bucuresti - PROEDUS</t>
  </si>
  <si>
    <t> 79341400-0 </t>
  </si>
  <si>
    <t>TOTAL 71.01.02.: 250.000 lei cu TVA/210.084,033 lei fara TVA</t>
  </si>
  <si>
    <t>20.30.01.</t>
  </si>
  <si>
    <t>Procedura simplificata - Acord-cadru pe 12 luni conform anuntului de atribuire numarul 220246/27.02.2018</t>
  </si>
  <si>
    <t>27.02.2018</t>
  </si>
  <si>
    <t>Online</t>
  </si>
  <si>
    <t>TOTAL 20.30.01.:460.000 lei cu TVA/ 386.554,62 lei fara TVA</t>
  </si>
  <si>
    <t>TOTAL 71.01.01.: 1.425.000 lei cu TVA/ 1.197.478,99 lei fara TVA</t>
  </si>
  <si>
    <t>Ianuarie 2018</t>
  </si>
  <si>
    <t>Decembrie 2018</t>
  </si>
  <si>
    <t>Tipul si obiectul contractului de achizitie publica/acordului-cadru</t>
  </si>
  <si>
    <t>Val. Estimata a contractului/acordului-cadru (lei, fara TVA)</t>
  </si>
  <si>
    <t>Sursa de finantare</t>
  </si>
  <si>
    <t xml:space="preserve">Data estimata (luna) pentru initierea procedurii </t>
  </si>
  <si>
    <t>Data estimata (luna) pentru atribuirea contractului/ acordului-cadru</t>
  </si>
  <si>
    <t>Modalitatea de derulare a procedurii de atribuire (online/offline)</t>
  </si>
  <si>
    <t>Centrul de Proiecte Educaționale și Sportive București – PROEDUS</t>
  </si>
  <si>
    <t>CENTRUL DE PROIECTE EDUCATIONALE SI SPORTIVE BUCURESTI - PROEDUS</t>
  </si>
  <si>
    <t>Anexa privind achizitiile directe 2018</t>
  </si>
  <si>
    <t>Obiectul achizitiei directe</t>
  </si>
  <si>
    <t>Val. Estimata LEI,fara TVA</t>
  </si>
  <si>
    <t>Data estimata pentru initiere</t>
  </si>
  <si>
    <t>Data estimata a finalizarii achizitiei</t>
  </si>
  <si>
    <t>30197210-1</t>
  </si>
  <si>
    <t>20.01.01</t>
  </si>
  <si>
    <t>Decembrie2018</t>
  </si>
  <si>
    <t>Bibliorafturi, mape de corespondenta, clasoare si articole similare</t>
  </si>
  <si>
    <t>30199500-5</t>
  </si>
  <si>
    <t>Bon de consum, registre, formulare</t>
  </si>
  <si>
    <t>22800000-8</t>
  </si>
  <si>
    <t>30192700-8</t>
  </si>
  <si>
    <t>Articole de birou</t>
  </si>
  <si>
    <t>39263000-3</t>
  </si>
  <si>
    <t>Accesorii de birou</t>
  </si>
  <si>
    <t>30192000-1</t>
  </si>
  <si>
    <t>Articole marunte de birou</t>
  </si>
  <si>
    <t>30197000-6</t>
  </si>
  <si>
    <t>Organizatoare si accesorii</t>
  </si>
  <si>
    <t>30193000-8</t>
  </si>
  <si>
    <t>Articole de papetarie si alte articole din hartie</t>
  </si>
  <si>
    <t>30199000-0</t>
  </si>
  <si>
    <t xml:space="preserve">TOTAL 20.01.01: 50.000 lei cu TVA/ 42.016,81 lei fara TVA </t>
  </si>
  <si>
    <t>Servetele din hartie pentru maini</t>
  </si>
  <si>
    <t>33763000-6</t>
  </si>
  <si>
    <t>20.01.02</t>
  </si>
  <si>
    <t>Odorizante de interior</t>
  </si>
  <si>
    <t>39811100-1</t>
  </si>
  <si>
    <t>Articole de toaleta</t>
  </si>
  <si>
    <t>33711640-5</t>
  </si>
  <si>
    <t>Dezinfectant pentru maini</t>
  </si>
  <si>
    <t>33741300-9</t>
  </si>
  <si>
    <t xml:space="preserve">Produse de curatat   </t>
  </si>
  <si>
    <t>39830000-9</t>
  </si>
  <si>
    <t>Produse de curatenie</t>
  </si>
  <si>
    <t>39831240-0</t>
  </si>
  <si>
    <t>Energie electrica</t>
  </si>
  <si>
    <t>09310000-5</t>
  </si>
  <si>
    <t>20.01.03</t>
  </si>
  <si>
    <t>Gaze naturale</t>
  </si>
  <si>
    <t>09123000-7</t>
  </si>
  <si>
    <t xml:space="preserve">TOTAL 20.01.03: 30.000 lei cu TVA/ 25.210,08 lei fara TVA </t>
  </si>
  <si>
    <t>Distributie de apa si servicii conexe</t>
  </si>
  <si>
    <t>65100000-4</t>
  </si>
  <si>
    <t>20.01.04</t>
  </si>
  <si>
    <t>Servicii de colectare a deseurilor menajere</t>
  </si>
  <si>
    <t>90511000-2</t>
  </si>
  <si>
    <t>TOTAL 20.01.04: 30.000 lei cu TVA/ 25.210,08 lei fara TVA</t>
  </si>
  <si>
    <t>Combustibili</t>
  </si>
  <si>
    <t>09100000-0</t>
  </si>
  <si>
    <t>20.01.05</t>
  </si>
  <si>
    <t>TOTAL 20.01.05: 30.000 lei cu TVA/ 25.210,08 lei fara TVA</t>
  </si>
  <si>
    <t>Piese de schimb</t>
  </si>
  <si>
    <t>34324000-4</t>
  </si>
  <si>
    <t>20.01.06</t>
  </si>
  <si>
    <t>TOTAL 20.01.06:10.000 lei cu TVA/ 8.403,36 lei fara TVA</t>
  </si>
  <si>
    <t>64212000-5</t>
  </si>
  <si>
    <t>20.01.08</t>
  </si>
  <si>
    <t xml:space="preserve">Servicii poştale </t>
  </si>
  <si>
    <t xml:space="preserve">64112000-4 </t>
  </si>
  <si>
    <t>TOTAL 20.01.08: 40.000 lei cu TVA/ 33.613,44 lei fara TVA</t>
  </si>
  <si>
    <t>20.01.09</t>
  </si>
  <si>
    <t>Servicii de întreţinere a fotocopiatoarelor</t>
  </si>
  <si>
    <t>50313200-4</t>
  </si>
  <si>
    <t>79713000-5</t>
  </si>
  <si>
    <t>TOTAL 20.01.09: 140.000 lei cu TVA/ 117.647,06 lei fara TVA</t>
  </si>
  <si>
    <t>20.01.30</t>
  </si>
  <si>
    <t>Materiale electrice</t>
  </si>
  <si>
    <t>31681410-0</t>
  </si>
  <si>
    <t>Sisteme de iluminat</t>
  </si>
  <si>
    <t>31527260-6</t>
  </si>
  <si>
    <t>TOTAL 20.01.30: 80.000 lei cu TVA/ 67.226,89 lei fara TVA</t>
  </si>
  <si>
    <t>Diverse structuri de constructii</t>
  </si>
  <si>
    <t>44112000-8</t>
  </si>
  <si>
    <t>Vopsele, lacuri si masticuri</t>
  </si>
  <si>
    <t>44800000-8</t>
  </si>
  <si>
    <t>Diverse materiale de constructii</t>
  </si>
  <si>
    <t>44190000-8</t>
  </si>
  <si>
    <t>Materiale de constructii si articole conexe</t>
  </si>
  <si>
    <t>44100000-1</t>
  </si>
  <si>
    <t>Scule, lacate, chei, balamale, dispozitive de fixare, lanturi si resorturi</t>
  </si>
  <si>
    <t>44500000-5</t>
  </si>
  <si>
    <t>TOTAL 20.02: 10.000 lei cu TVA/ 8.403,36 lei fara TVA</t>
  </si>
  <si>
    <t>Scaune</t>
  </si>
  <si>
    <t>39112000-0</t>
  </si>
  <si>
    <t>20.05.30</t>
  </si>
  <si>
    <t>30213200-7</t>
  </si>
  <si>
    <t>Computer de birou</t>
  </si>
  <si>
    <t>30213300-8</t>
  </si>
  <si>
    <t>Baterii</t>
  </si>
  <si>
    <t>31440000-2</t>
  </si>
  <si>
    <t>Boxe</t>
  </si>
  <si>
    <t>32342412-3</t>
  </si>
  <si>
    <t>Echipament si accesorii pentru computer</t>
  </si>
  <si>
    <t>30200000-1</t>
  </si>
  <si>
    <t>Accesorii de alimentare</t>
  </si>
  <si>
    <t>30237280-5</t>
  </si>
  <si>
    <t>Dulapuri</t>
  </si>
  <si>
    <t>39122100-4</t>
  </si>
  <si>
    <t>Mobilier</t>
  </si>
  <si>
    <t>39100000-3</t>
  </si>
  <si>
    <t>Aparat de aer conditionat</t>
  </si>
  <si>
    <t>39717200-3</t>
  </si>
  <si>
    <t>Imprimante grafice color</t>
  </si>
  <si>
    <t>30232130-4</t>
  </si>
  <si>
    <t>Imprimante laser</t>
  </si>
  <si>
    <t>30232110-8</t>
  </si>
  <si>
    <t>Frigidere</t>
  </si>
  <si>
    <t>39711130-9</t>
  </si>
  <si>
    <t>Masini de spalat</t>
  </si>
  <si>
    <t>42716120-5</t>
  </si>
  <si>
    <t>Cuptoare cu microunde</t>
  </si>
  <si>
    <t>39711362-4</t>
  </si>
  <si>
    <t>31200000-8</t>
  </si>
  <si>
    <t>Mobila (inclusiv mobila de birou), accesorii de mobilier, aparate de uz casnic, (exclusiv dispozitive de iluminat) si produse de curatat</t>
  </si>
  <si>
    <t>39000000-2</t>
  </si>
  <si>
    <t xml:space="preserve">TOTAL 20.05.30:180.000 lei cu TVA/151.260,50 lei fara TVA </t>
  </si>
  <si>
    <t>Deplasari in strainatate</t>
  </si>
  <si>
    <t xml:space="preserve">60000000-8 </t>
  </si>
  <si>
    <t>20.06.02.</t>
  </si>
  <si>
    <t>20.06.02.: TOTAL 20.000 lei cu TVA/16.806,72 lei fara TVA</t>
  </si>
  <si>
    <t>Servicii de consultanta in domeniul achizitiilor publice</t>
  </si>
  <si>
    <t>79418000-7</t>
  </si>
  <si>
    <t>TOTAL 20.12: 120.000 lei cu TVA/100.840,33 lei fara TVA</t>
  </si>
  <si>
    <t>Servicii de formare profesionala</t>
  </si>
  <si>
    <t>80530000-8</t>
  </si>
  <si>
    <t xml:space="preserve">TOTAL 20.13: 30.000 lei cu TVA/ 25.210,08 </t>
  </si>
  <si>
    <t>Servicii de medicina muncii</t>
  </si>
  <si>
    <t>85147000-1</t>
  </si>
  <si>
    <t xml:space="preserve">Echipamente de protectie </t>
  </si>
  <si>
    <t>18143000-3</t>
  </si>
  <si>
    <t>Servicii de securitate si sanatate in munca</t>
  </si>
  <si>
    <t xml:space="preserve">71317000-3 </t>
  </si>
  <si>
    <t>TOTAL 20.14: 50.000 lei cu TVA/ 42.016,81 lei fara TVA</t>
  </si>
  <si>
    <t>Proiect "Fii si tu Voluntar PROEDUS!"</t>
  </si>
  <si>
    <r>
      <t>39561133-3/ 39298700-4/ 39294100-0/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79341400-0</t>
    </r>
  </si>
  <si>
    <t>20.30.30</t>
  </si>
  <si>
    <t>Proiect "Academia Sportului "</t>
  </si>
  <si>
    <t>18512200-3/ 39298700-4/ 85143000-3/ 37400000-2/ 37451700-1</t>
  </si>
  <si>
    <t>Proiect "Stagii gratuite de pregatire sportiva"</t>
  </si>
  <si>
    <t>79952100-3/ 18512200-3/ 37400000-2/ 18512200-3/ 39294100-0</t>
  </si>
  <si>
    <t>Iulie 2018</t>
  </si>
  <si>
    <t>Proiect "Incurajarea si sustinerea initiativelor externe"</t>
  </si>
  <si>
    <t xml:space="preserve">79952100-3/ 30195600-8/ 39294100-0/ 22140000-3  </t>
  </si>
  <si>
    <t>Proiect "CIVITAS - APEL I+II 2017"</t>
  </si>
  <si>
    <t>79800000-2/ 22150000-6/ 37800000-6/ 30213200-7/ 44423000-1/ 22113000-5/ 30192000-1</t>
  </si>
  <si>
    <t>Proiect "Cursuri gratuite pentru elevii bucuresteni"</t>
  </si>
  <si>
    <t xml:space="preserve">80510000-2/ 22150000-6/ 80310000-0/ 39294100-0/ 30192000-1 </t>
  </si>
  <si>
    <t>Iunie 2018</t>
  </si>
  <si>
    <t>Proiect "Gala Sportului Scolar Bucurestean pentru elevii claselor V-XII"</t>
  </si>
  <si>
    <t>39294100-0/ 79341000-6/ 37400000-2/ 39298700-4/ 18512200-3/ 37451700-1</t>
  </si>
  <si>
    <t>Martie 2018</t>
  </si>
  <si>
    <t>Proiect "O sansa la un viitor mai bun pentru copii aflati in situatii de risc"</t>
  </si>
  <si>
    <t xml:space="preserve">79952100-3/ 39294100-0/ 22150000-6/ 79341400-0 </t>
  </si>
  <si>
    <t>Proiect "Bucuresti Traditie Istorie si Eleganta"</t>
  </si>
  <si>
    <t>79713000-5/ 85143000-3/ 22150000-6/ 18331000-8/ 39294100-0/ 92312000-1</t>
  </si>
  <si>
    <t>Septembrie 2018</t>
  </si>
  <si>
    <t>Proiect "Cursuri de formare dedicate cadrelor didactice"</t>
  </si>
  <si>
    <t>80000000-4/ 22150000-6/ 18931100-5</t>
  </si>
  <si>
    <t>Februarie 2018</t>
  </si>
  <si>
    <t>Noiembrie 2018</t>
  </si>
  <si>
    <t>Proiect "Multimedia Educational"</t>
  </si>
  <si>
    <t>Proiect "Gala Tinerilor Artisti"</t>
  </si>
  <si>
    <t xml:space="preserve">92312000-1/ 79713000-5/ 55520000-1/ 39294100-0/ 85143000-3/ </t>
  </si>
  <si>
    <t>Mai 2018</t>
  </si>
  <si>
    <t>Proiect "Gala Olimpicilor Internationali si Excursia Olimpicilor Internationali"</t>
  </si>
  <si>
    <t xml:space="preserve">22150000-6/ 55110000-4/ 39294100-0/ 63500000-4/ 60100000-9/ </t>
  </si>
  <si>
    <t>Proiect "Visual Art Underval"</t>
  </si>
  <si>
    <t>79713000-5/ 79953000-9/ 39294100-0/ 39300000-5</t>
  </si>
  <si>
    <t>Iulia 2018</t>
  </si>
  <si>
    <t>Proiect "Festivalul Sportului"</t>
  </si>
  <si>
    <t>85143000-3/ 79713000-5/ 79953000-9/ 37400000-2/ 18512200-3/ 39298700-4</t>
  </si>
  <si>
    <t>Proiect "CIVITAS - Scoala Altfel: Sa stii mai multe, fii mai bun"</t>
  </si>
  <si>
    <t xml:space="preserve">79952100-3/ 80000000-4/ 22113000-5/ 44423000-1 </t>
  </si>
  <si>
    <t>Proiect "Caravana Talentelor"</t>
  </si>
  <si>
    <t xml:space="preserve">85143000-3/ 79713000-5/ 79952100-3/ 22460000-2/ </t>
  </si>
  <si>
    <t>Proiect "CIVITAS - Proiecte de anvergura"</t>
  </si>
  <si>
    <t>22400000-4/ 39294100-0/ 44423000-1/ 79952100-3/ 79800000-2/ 37800000-6</t>
  </si>
  <si>
    <t>Proiect "Targul Oferta Educationala"</t>
  </si>
  <si>
    <t>22100000-1/ 22400000-4/ 30192000-1/ 30197000-6/ 79952100-3/ 55520000-1</t>
  </si>
  <si>
    <t>Aprilie 2018</t>
  </si>
  <si>
    <t>Proiect "Piata Statelor Membre"</t>
  </si>
  <si>
    <t xml:space="preserve">85143000-3/ 79713000-5/ 39294100-0/ 30197000-6/ 22100000-1/  </t>
  </si>
  <si>
    <t>Proiect "Scoala Bucuresteana-Dezbate! Alege!"</t>
  </si>
  <si>
    <t>22100000-1/ 30197000-6/ 30190000-7/ 79800000-2/ 55520000-1</t>
  </si>
  <si>
    <t>Proiect "Festivalul Copiilor"</t>
  </si>
  <si>
    <t>79953000-9/ 79713000-5/ 85143000-3/ 18331000-8/ 22460000-2/ 18443340-1/ 18512200-3</t>
  </si>
  <si>
    <t>Proiect "Sport pentru inima Capitalei"</t>
  </si>
  <si>
    <t>18512200-3/ 39298700-4/ 18331000-8/ 85143000-3/ 92622000-7/ 39294100-0/ 22000000-0</t>
  </si>
  <si>
    <t>Proiect "Gala Tinerilor pentru Viitor"</t>
  </si>
  <si>
    <t xml:space="preserve">22000000-0/ 79713000-5/ 85143000-3/ 55520000-1/ 22460000-2 </t>
  </si>
  <si>
    <t>Proiect "Gala Sefilor de Promotie din Liceele Bucurestene"</t>
  </si>
  <si>
    <t>18512200-3/ 22460000-2/ 39294100-0/ 79713000-5/ 39561133-3</t>
  </si>
  <si>
    <t>Proiect "Liga Liceelor"</t>
  </si>
  <si>
    <t xml:space="preserve">39561133-3/ 18512200-3/ 39298700-4/ 18331000-8/ 85143000-3/ 22000000-0 </t>
  </si>
  <si>
    <t>Proiect "Tabara elevilor activi si merituosi"</t>
  </si>
  <si>
    <t>30197000-6/ 30192000-1/ 39294100-0/ 63500000-4/ 55110000-4/ 60100000-9</t>
  </si>
  <si>
    <t xml:space="preserve">Septembrie 2017 </t>
  </si>
  <si>
    <t>Proiect "Tabere profesori si antrenori premiati"</t>
  </si>
  <si>
    <t>22462000-6/ 55110000-4/ 60100000-9/ 39294100-0</t>
  </si>
  <si>
    <t>Proiect "Kid's City"</t>
  </si>
  <si>
    <t>79953000-9/ 55520000-1/ 30197000-6/ 18512200-3/ 39298700-4/ 79713000-5/ 85143000-3</t>
  </si>
  <si>
    <t>Octombrie 2018</t>
  </si>
  <si>
    <t>Proiect "Kid's sport festival"</t>
  </si>
  <si>
    <t>Proiect "Festivalul fulgilor de nea"</t>
  </si>
  <si>
    <t>79953000-9/ 79341000-6/ 18512200-3/ 22462000-6/ 79713000-5/ 92312000-1/ 55520000-1</t>
  </si>
  <si>
    <t>Proiect "Hai sa descoperim!"</t>
  </si>
  <si>
    <t>30197000-6/ 37800000-6/ 22000000-0/ 44423000-1</t>
  </si>
  <si>
    <t>Proiect "Ora de educatie rutiera"</t>
  </si>
  <si>
    <t>44423000-1/ 22000000-0/ 30197000-6/ 30192000-1</t>
  </si>
  <si>
    <t>Proiect "Gala premiantilor ce au obtinut media 10 la examenul de bacalaureat si evaluarea nationala"</t>
  </si>
  <si>
    <t>79713000-5/ 85143000-3/ 18512200-3/ 39294100-0/ 22462000-6/ 18443340-1/ 18331000-8</t>
  </si>
  <si>
    <t>Proiect "EU in licEU"</t>
  </si>
  <si>
    <t>18443340-1/ 18331000-8/ 30197000-6/ 37800000-6/ 85143000-3</t>
  </si>
  <si>
    <t>Proiect "Primaria copiilor"</t>
  </si>
  <si>
    <t>79713000-5/ 85143000-3/ 22462000-6/ 18512200-3/ 39561133-3/ 39294100-0/ 30197000-6</t>
  </si>
  <si>
    <t>Proiect "Centenar"</t>
  </si>
  <si>
    <t>30197000-6/ 79713000-5/ 85143000-3/ 39294100-0/ 22100000-1</t>
  </si>
  <si>
    <t>Proiect "Hobby land"</t>
  </si>
  <si>
    <t>60100000-9/ 22462000-6/ 79713000-5/ 30197000-6/ 37800000-6/ 22100000-1/ 39561133-3</t>
  </si>
  <si>
    <t>TOTAL 20.30.30: 41.800.000 lei cu TVA/33.663.865,55 lei fara TVA</t>
  </si>
  <si>
    <t xml:space="preserve">Generator </t>
  </si>
  <si>
    <t>31122000-7</t>
  </si>
  <si>
    <t>71.01.02</t>
  </si>
  <si>
    <t>Rack pe roti pentru dimmere</t>
  </si>
  <si>
    <t>32422000-7</t>
  </si>
  <si>
    <t>Proiectoare</t>
  </si>
  <si>
    <t>31500000-1</t>
  </si>
  <si>
    <t>Proiectoare inteligente</t>
  </si>
  <si>
    <t>Dimmere</t>
  </si>
  <si>
    <t>Mixer control lumini</t>
  </si>
  <si>
    <t>32342420-2</t>
  </si>
  <si>
    <t>Microfoane wireless</t>
  </si>
  <si>
    <t>32341000-5</t>
  </si>
  <si>
    <t>Set microfon voce</t>
  </si>
  <si>
    <t>Consola mixaj audio</t>
  </si>
  <si>
    <t>Coloane audio sistem</t>
  </si>
  <si>
    <t>32331300-5</t>
  </si>
  <si>
    <t>Sisteme distributie audio</t>
  </si>
  <si>
    <t>32342410-9</t>
  </si>
  <si>
    <t>Sistem intercomunicatie</t>
  </si>
  <si>
    <t>32344110-0</t>
  </si>
  <si>
    <t>Mecanism cortina pe sina cu automatizare electrica</t>
  </si>
  <si>
    <t>39300000-5</t>
  </si>
  <si>
    <t>Motoare de agatare</t>
  </si>
  <si>
    <t>Structuri metalice fixe</t>
  </si>
  <si>
    <t>45223210-1</t>
  </si>
  <si>
    <t>Schela modulara</t>
  </si>
  <si>
    <t>44212310-5</t>
  </si>
  <si>
    <t>Cortina plus captuseala din satin</t>
  </si>
  <si>
    <t>39515200-7 </t>
  </si>
  <si>
    <t>Video proiector TV/PC</t>
  </si>
  <si>
    <t>38652120-7</t>
  </si>
  <si>
    <t>Mixer video digital cu 8 canale</t>
  </si>
  <si>
    <t>32323300-6</t>
  </si>
  <si>
    <t>Camera de filmare video HD cu stativ</t>
  </si>
  <si>
    <t> 32333200-8</t>
  </si>
  <si>
    <t>Set sina trifazica cu alimentare si conectori</t>
  </si>
  <si>
    <t>31681000-3 </t>
  </si>
  <si>
    <t>Proiector spot</t>
  </si>
  <si>
    <t>31527000-6</t>
  </si>
  <si>
    <t>TOTAL 71.01.02:985.000 lei cu TVA/ 827.731.09 lei fara TVA</t>
  </si>
  <si>
    <t>Mobilier divers</t>
  </si>
  <si>
    <t>71.01.03</t>
  </si>
  <si>
    <t>Fax</t>
  </si>
  <si>
    <t>32581200-1</t>
  </si>
  <si>
    <t>DVD Video Player</t>
  </si>
  <si>
    <t>32333300-9</t>
  </si>
  <si>
    <t>Ecran proiectie</t>
  </si>
  <si>
    <t>38653400-1</t>
  </si>
  <si>
    <t>Imprimante</t>
  </si>
  <si>
    <t>Sisteme alarma</t>
  </si>
  <si>
    <t>35121700-5</t>
  </si>
  <si>
    <t>Set cd player si casti audio</t>
  </si>
  <si>
    <t>32331300-5 </t>
  </si>
  <si>
    <t>Pantaloni scena</t>
  </si>
  <si>
    <t>18234000-8 </t>
  </si>
  <si>
    <t>Sistem de supraveghere video</t>
  </si>
  <si>
    <t>32323500-8</t>
  </si>
  <si>
    <t>TOTAL 71.01.03: 305.000 lei cu TVA/ 256.302,52 lei fara TVA</t>
  </si>
  <si>
    <t>Programe informatice</t>
  </si>
  <si>
    <t>48000000-8</t>
  </si>
  <si>
    <t>71.01.30</t>
  </si>
  <si>
    <t xml:space="preserve">TOTAL 71.03.: 50.000 lei cu TVA/ 42.016,81 lei fara TVA </t>
  </si>
  <si>
    <t>PROIECT Fii si tu voluntar PROEDUS!</t>
  </si>
  <si>
    <t>PROIECT Academia Sportului</t>
  </si>
  <si>
    <t>PROIECT Stagii gratuite de pregatire sportiva</t>
  </si>
  <si>
    <t>PROIECT Incurajarea si sustinerea initiativelor externe</t>
  </si>
  <si>
    <t xml:space="preserve">PROIECT CIVITAS APEL I+II </t>
  </si>
  <si>
    <t>PROIECT Cursuri gratuite pentru elevii bucuresteni</t>
  </si>
  <si>
    <t>PROIECT Gala Sportului Scolar Bucurestean pentru elevii claselor V-XII</t>
  </si>
  <si>
    <t>PROIECT O sansa la un viitor mai bun pentru copiii aflati in situatii de risc</t>
  </si>
  <si>
    <t>PROIECT Bucuresti Traditie, Istorie si Eleganta</t>
  </si>
  <si>
    <t>PROIECT Cursuri de formare dedicate cadrelor didactice</t>
  </si>
  <si>
    <t>PROIECT Multimedia Educational</t>
  </si>
  <si>
    <t>PROIECT Gala Tinerilor Artisti</t>
  </si>
  <si>
    <t>PROIECT Gala olimpicilor internationali si Excursia olimpicilor internationali</t>
  </si>
  <si>
    <t>PROIECT VISUAL ART UNDERVAL</t>
  </si>
  <si>
    <t>PROIECT Festivalul sportului</t>
  </si>
  <si>
    <t>PROIECT CIVITAS - Scoala altfel: Sa stii mai multe, sa fii mai bun</t>
  </si>
  <si>
    <t>PROIECT Targul Oferta educationala</t>
  </si>
  <si>
    <t>PROIECT Piata Statelor membre</t>
  </si>
  <si>
    <t>PROIECT Scoala Bucuresteana-DEZBATE! ALEGE!</t>
  </si>
  <si>
    <t>PROIECT Festivalul copiilor</t>
  </si>
  <si>
    <t>PROIECT Sport pentru inima Capitalei</t>
  </si>
  <si>
    <t>PROIECT Gala Tinerilor pentru Viitor</t>
  </si>
  <si>
    <t>PROIECT Gala sefilor de promotie din Liceele Bucurestene</t>
  </si>
  <si>
    <t>PROIECT Liga Liceelor</t>
  </si>
  <si>
    <t>PROIECT Tabara Elevilor activi si merituosi</t>
  </si>
  <si>
    <t xml:space="preserve">Tabere Profesori si Antrenori Premiati </t>
  </si>
  <si>
    <t>PROIECT KID's City</t>
  </si>
  <si>
    <t>PROIECT Kid's Sport Festival</t>
  </si>
  <si>
    <t>PROIECT EU in LicEU</t>
  </si>
  <si>
    <t>PROIECT Primaria Copiilor</t>
  </si>
  <si>
    <t>PROIECT Centenar</t>
  </si>
  <si>
    <t>PROIECT HOBBY LAND</t>
  </si>
  <si>
    <t>Servicii de prevenire si stingere a incendiilor</t>
  </si>
  <si>
    <t>Scenotehnica</t>
  </si>
  <si>
    <t>Servicii de prim ajutor</t>
  </si>
  <si>
    <t>Servicii de paza si protectie</t>
  </si>
  <si>
    <t>Flyere</t>
  </si>
  <si>
    <t>Bratari</t>
  </si>
  <si>
    <t>Personalizare spider</t>
  </si>
  <si>
    <t>Autocolant</t>
  </si>
  <si>
    <t>Mesh PVC</t>
  </si>
  <si>
    <t>CHELTUIELI LOGISTICE</t>
  </si>
  <si>
    <t>TIPARITURI, MATERIALE PROMOTIONALE, PREMII</t>
  </si>
  <si>
    <t>RESURSE UMANE</t>
  </si>
  <si>
    <t>Mai-Septembrie 2018</t>
  </si>
  <si>
    <t>79952100-3</t>
  </si>
  <si>
    <t>Servicii operare Camera TV</t>
  </si>
  <si>
    <t>Servicii de fotografie - Fotograf</t>
  </si>
  <si>
    <t>Servicii de coordonare proiect - Coordonator Proiect</t>
  </si>
  <si>
    <t>Servicii de coordonare -Coordonatori Voluntari</t>
  </si>
  <si>
    <t>Servicii de coordonare - Coordonatori Zona</t>
  </si>
  <si>
    <t>79822500-7</t>
  </si>
  <si>
    <t>Servicii grafica - Grafician</t>
  </si>
  <si>
    <t>79961000-8</t>
  </si>
  <si>
    <t>92100000-2</t>
  </si>
  <si>
    <t>39294100-0</t>
  </si>
  <si>
    <t>22455100-5</t>
  </si>
  <si>
    <t>79800000-2</t>
  </si>
  <si>
    <t>Sepci</t>
  </si>
  <si>
    <t xml:space="preserve">Tricouri </t>
  </si>
  <si>
    <t>18331000-8</t>
  </si>
  <si>
    <t>18443340-1</t>
  </si>
  <si>
    <t>22459100-3</t>
  </si>
  <si>
    <t>22462000-6</t>
  </si>
  <si>
    <t>Servicii de transport materiale</t>
  </si>
  <si>
    <t xml:space="preserve">Servicii de montare corturi </t>
  </si>
  <si>
    <t>Accesorii pentru tenis</t>
  </si>
  <si>
    <t>37452740-0</t>
  </si>
  <si>
    <t>37461500-2</t>
  </si>
  <si>
    <t>Mese de tenis</t>
  </si>
  <si>
    <t>37452100-2</t>
  </si>
  <si>
    <t>Echipament de badminton</t>
  </si>
  <si>
    <t>Echipament scenotehnica</t>
  </si>
  <si>
    <t>Servicii de ingrijire teren sportiv</t>
  </si>
  <si>
    <t>90910000-9</t>
  </si>
  <si>
    <t>79952000-2</t>
  </si>
  <si>
    <t>85140000-2</t>
  </si>
  <si>
    <t>45215500-2</t>
  </si>
  <si>
    <t>75251000-0</t>
  </si>
  <si>
    <t>60000000-8</t>
  </si>
  <si>
    <t>20.30.30.</t>
  </si>
  <si>
    <t>Servicii de coordonare proiect</t>
  </si>
  <si>
    <t>Diplome</t>
  </si>
  <si>
    <t>Afise</t>
  </si>
  <si>
    <t>Cupe</t>
  </si>
  <si>
    <t>Medalii</t>
  </si>
  <si>
    <t>Tricouri</t>
  </si>
  <si>
    <t>Servicii de paza</t>
  </si>
  <si>
    <t>Servicii de pompieri</t>
  </si>
  <si>
    <t xml:space="preserve">Echipament de fotbal </t>
  </si>
  <si>
    <t>CHELTUIELI LOGISTICA</t>
  </si>
  <si>
    <t>RESURSA UMANA</t>
  </si>
  <si>
    <t>Pop Up Wave</t>
  </si>
  <si>
    <t>Servicii de ambulanta</t>
  </si>
  <si>
    <t>Servicii de inchiriere teren tenis</t>
  </si>
  <si>
    <t>Servicii inchiriere teren fotbal</t>
  </si>
  <si>
    <t>Servicii de fotografie</t>
  </si>
  <si>
    <t>Mingi sportive</t>
  </si>
  <si>
    <t>39298700-4</t>
  </si>
  <si>
    <t>18512200-3</t>
  </si>
  <si>
    <t>22458000-5</t>
  </si>
  <si>
    <t>37451700-1</t>
  </si>
  <si>
    <t>Servicii de Arhitectura</t>
  </si>
  <si>
    <t>Medalii Sportive</t>
  </si>
  <si>
    <t>Fluiere</t>
  </si>
  <si>
    <t>Mingi fotbal si baschet</t>
  </si>
  <si>
    <t>Mingi handbal si volei</t>
  </si>
  <si>
    <t>Mesh Personalizat</t>
  </si>
  <si>
    <t>Premii</t>
  </si>
  <si>
    <t>Servicii coordonare proiect</t>
  </si>
  <si>
    <t>Servicii colantare RATB</t>
  </si>
  <si>
    <t>Servicii inchiriere Terenuri</t>
  </si>
  <si>
    <t>Articole sportive</t>
  </si>
  <si>
    <t>37450000-7</t>
  </si>
  <si>
    <t>Cheltuieli logistica</t>
  </si>
  <si>
    <t>Servicii inchiriere teren sportiv</t>
  </si>
  <si>
    <t xml:space="preserve">Afise </t>
  </si>
  <si>
    <t>22900000-9</t>
  </si>
  <si>
    <t>70321000-7</t>
  </si>
  <si>
    <t>Servicii de coordonare de proiect</t>
  </si>
  <si>
    <t xml:space="preserve">Diplome </t>
  </si>
  <si>
    <t>Brosuri</t>
  </si>
  <si>
    <t>Hartie A4</t>
  </si>
  <si>
    <t>Pixuri</t>
  </si>
  <si>
    <t>Markere</t>
  </si>
  <si>
    <t>Banda adeziva</t>
  </si>
  <si>
    <t>Post-it</t>
  </si>
  <si>
    <t>Servicii de curatenie</t>
  </si>
  <si>
    <t>Materiale promotionale, tiparituri</t>
  </si>
  <si>
    <t>Saci</t>
  </si>
  <si>
    <t>Servicii de transport</t>
  </si>
  <si>
    <t>Resursa umana</t>
  </si>
  <si>
    <t>Servicii inchiriere cort</t>
  </si>
  <si>
    <t>Servicii curatenie</t>
  </si>
  <si>
    <t>60100000-9</t>
  </si>
  <si>
    <t>18930000-7</t>
  </si>
  <si>
    <t>VALOARE TOTALA PROIECT</t>
  </si>
  <si>
    <t>TOTAL</t>
  </si>
  <si>
    <t>Obiect</t>
  </si>
  <si>
    <t>Martie-Iunie 2018</t>
  </si>
  <si>
    <t>22816300-6</t>
  </si>
  <si>
    <t>Hartie flipchart</t>
  </si>
  <si>
    <t>30197621-5</t>
  </si>
  <si>
    <t>Materiale promotionale si print-uri</t>
  </si>
  <si>
    <t>Banner</t>
  </si>
  <si>
    <t>79952000-2 </t>
  </si>
  <si>
    <t>Servicii de organizare targuri si expozitii</t>
  </si>
  <si>
    <t>79950000-8</t>
  </si>
  <si>
    <t>CD-R</t>
  </si>
  <si>
    <t>Agrafe birou</t>
  </si>
  <si>
    <t>Insigne</t>
  </si>
  <si>
    <t>Creioane</t>
  </si>
  <si>
    <t>Carti</t>
  </si>
  <si>
    <t>Bilete teatru</t>
  </si>
  <si>
    <t>Cheltuieli Logistica si birotica</t>
  </si>
  <si>
    <t>Mape</t>
  </si>
  <si>
    <t>Bloc de desen</t>
  </si>
  <si>
    <t>Ianuarie-Decembrie 2018</t>
  </si>
  <si>
    <t>39298900-6</t>
  </si>
  <si>
    <t>Globuri polistiren</t>
  </si>
  <si>
    <t>Paiete</t>
  </si>
  <si>
    <t>Bolduri</t>
  </si>
  <si>
    <t>Panglici</t>
  </si>
  <si>
    <t>39561110-6</t>
  </si>
  <si>
    <t>Linguri de lemn</t>
  </si>
  <si>
    <t>39223100-2</t>
  </si>
  <si>
    <t>Guase</t>
  </si>
  <si>
    <t>37800000-6</t>
  </si>
  <si>
    <t>Lipici</t>
  </si>
  <si>
    <t>Articole de unica folosinta</t>
  </si>
  <si>
    <t>Saci menajeri</t>
  </si>
  <si>
    <t>Pensule</t>
  </si>
  <si>
    <t>TOTAL EVENIMENT</t>
  </si>
  <si>
    <t>18937000-6</t>
  </si>
  <si>
    <t>30234300-1</t>
  </si>
  <si>
    <t>39222100-5</t>
  </si>
  <si>
    <t>39227000-9</t>
  </si>
  <si>
    <t>Aparate foto</t>
  </si>
  <si>
    <t>38651000-3</t>
  </si>
  <si>
    <t xml:space="preserve">Tableta </t>
  </si>
  <si>
    <t>Festivalul fulgilor de nea</t>
  </si>
  <si>
    <t>Octombrie-Decembrie 2018</t>
  </si>
  <si>
    <t>Proiectul HAI SA DESCOPERIM</t>
  </si>
  <si>
    <t>Septembrie-Decembrie 2018</t>
  </si>
  <si>
    <t>Proiectul Ora de educatie rutiera</t>
  </si>
  <si>
    <t>Proiectul Gala premiantilor ce au obtinut media 10 la examenul de bacalaureat si evaluarea nationala</t>
  </si>
  <si>
    <t>Iunie-Octombrie 2018</t>
  </si>
  <si>
    <t>Septembrie-Octombrie 2018</t>
  </si>
  <si>
    <t>85143000-3</t>
  </si>
  <si>
    <t>Ianuarie-Iunie 2018</t>
  </si>
  <si>
    <t>Stickere reflectorizante</t>
  </si>
  <si>
    <t>Chestionare</t>
  </si>
  <si>
    <t>79953000-9</t>
  </si>
  <si>
    <t>Semne rutiere</t>
  </si>
  <si>
    <t>39561133-3</t>
  </si>
  <si>
    <t>34922100-7</t>
  </si>
  <si>
    <t>Trofee</t>
  </si>
  <si>
    <t>Pungute personalizate</t>
  </si>
  <si>
    <t>Baloane</t>
  </si>
  <si>
    <t>Servicii de monitorizare proiect</t>
  </si>
  <si>
    <t>Servicii de jurizare</t>
  </si>
  <si>
    <t>Servicii de gestionare</t>
  </si>
  <si>
    <t>Agende</t>
  </si>
  <si>
    <t>Hartie A3</t>
  </si>
  <si>
    <t>Rucsacuri personalizate</t>
  </si>
  <si>
    <t>Sacose personalizate</t>
  </si>
  <si>
    <t>Tricouri personalizate</t>
  </si>
  <si>
    <t>PROIECTE CONEXE</t>
  </si>
  <si>
    <t>Servicii de consiliere si orientare in cariera</t>
  </si>
  <si>
    <t>Drepturi de autor</t>
  </si>
  <si>
    <t xml:space="preserve">TOTAL </t>
  </si>
  <si>
    <t>Alte servicii (rezerve de urgenta)</t>
  </si>
  <si>
    <t>30192121-5</t>
  </si>
  <si>
    <t>30192123-9</t>
  </si>
  <si>
    <t>30197630-1</t>
  </si>
  <si>
    <t>37400000-2</t>
  </si>
  <si>
    <t>79998000-6</t>
  </si>
  <si>
    <t>Ianuarie-Iulie 2018</t>
  </si>
  <si>
    <t>Sapca personalizata</t>
  </si>
  <si>
    <t>Fotografii</t>
  </si>
  <si>
    <t>Mape personalizate</t>
  </si>
  <si>
    <t>Medalii cu funda</t>
  </si>
  <si>
    <t>Dosare plic</t>
  </si>
  <si>
    <t>Biblioraft</t>
  </si>
  <si>
    <t>Materiale textile</t>
  </si>
  <si>
    <t>Articole pentru pictat</t>
  </si>
  <si>
    <t>Ianuarie 2019</t>
  </si>
  <si>
    <t>Decembrie 2019</t>
  </si>
  <si>
    <t>Ianuarie 2020</t>
  </si>
  <si>
    <t>Decembrie 2020</t>
  </si>
  <si>
    <t>Ianuarie 2021</t>
  </si>
  <si>
    <t>Decembrie 2021</t>
  </si>
  <si>
    <t>Ianuarie 2022</t>
  </si>
  <si>
    <t>Decembrie 2022</t>
  </si>
  <si>
    <t>Ianuarie 2023</t>
  </si>
  <si>
    <t>Decembrie 2023</t>
  </si>
  <si>
    <t>Rame foto</t>
  </si>
  <si>
    <t>39500000-7</t>
  </si>
  <si>
    <t>44424200-0</t>
  </si>
  <si>
    <t>39298100-8</t>
  </si>
  <si>
    <t>37820000-2</t>
  </si>
  <si>
    <t>22150000-6</t>
  </si>
  <si>
    <t>22315000-1</t>
  </si>
  <si>
    <t>Servicii de inchiriere spatiu</t>
  </si>
  <si>
    <t>MATERIALE PROMOTIONALE, TIPARITURI</t>
  </si>
  <si>
    <t>CHELTUIELI LOGISTICE, BIROTICA</t>
  </si>
  <si>
    <t>Sepci personalizate</t>
  </si>
  <si>
    <t>Articole si echipamente pentru sport</t>
  </si>
  <si>
    <t>Servicii de monitorizare si gestionare proiect</t>
  </si>
  <si>
    <t>MATERIALE PROMOTIONALE, TIPARITURI, BIROTICA</t>
  </si>
  <si>
    <t>Alte cheltuieli (rezerve)</t>
  </si>
  <si>
    <t>Ianuarie-Septembrie 2018</t>
  </si>
  <si>
    <t>Servicii de coordonare si gestionare eveniment</t>
  </si>
  <si>
    <t>Panglici personalizate</t>
  </si>
  <si>
    <t>Februarie-Noiembrie 2018</t>
  </si>
  <si>
    <t>Agende personalizate</t>
  </si>
  <si>
    <t>22819000-4</t>
  </si>
  <si>
    <t>CHELTUIELI LOGISTICA, BIROTICA</t>
  </si>
  <si>
    <t>Servicii de Inchiriere locatie</t>
  </si>
  <si>
    <t>procedura simplificata</t>
  </si>
  <si>
    <t>online</t>
  </si>
  <si>
    <t xml:space="preserve">Alte proiecte </t>
  </si>
  <si>
    <t>Servicii de Inchiriere studio mobil</t>
  </si>
  <si>
    <t>Realizatea reportajelor</t>
  </si>
  <si>
    <t>79552000-8</t>
  </si>
  <si>
    <t>Servicii de prelucrare text</t>
  </si>
  <si>
    <t>Articole si echipamente sportive</t>
  </si>
  <si>
    <t>Rucsac personalizat</t>
  </si>
  <si>
    <t>18931100-5</t>
  </si>
  <si>
    <t>Hartie A4, A3</t>
  </si>
  <si>
    <t>Servicii de editare video</t>
  </si>
  <si>
    <t>Februarie-Mai 2018</t>
  </si>
  <si>
    <t>Mai-Iulie 2018</t>
  </si>
  <si>
    <t>Servicii de inchiriere cort</t>
  </si>
  <si>
    <t>Bratari cerate</t>
  </si>
  <si>
    <t>Servicii inchiriere toalete ecologice</t>
  </si>
  <si>
    <t>Servicii inchiriere skatepark</t>
  </si>
  <si>
    <t>Servicii de inchiriere elemente de décor</t>
  </si>
  <si>
    <t>Servicii montare Corturi</t>
  </si>
  <si>
    <t>Servicii Inchiriere Toalete</t>
  </si>
  <si>
    <t>37451900-3</t>
  </si>
  <si>
    <t>37312500-3</t>
  </si>
  <si>
    <t>Servicii de Paza</t>
  </si>
  <si>
    <t>71222000-0</t>
  </si>
  <si>
    <t>TIPARITURI, MATERIALE PROMOTIONALE, BIROTICA</t>
  </si>
  <si>
    <t>TIPARITURI, MATERIALE PROMOTIONALE</t>
  </si>
  <si>
    <t>Tempera</t>
  </si>
  <si>
    <t>Conventii cadru coordonatori</t>
  </si>
  <si>
    <t>PROIECT Caravana Talentelor</t>
  </si>
  <si>
    <t>Martie-Decembrie 2018</t>
  </si>
  <si>
    <t xml:space="preserve">Medalii </t>
  </si>
  <si>
    <t>Data estimata pentru incepere proiect</t>
  </si>
  <si>
    <t>Data estimata finalizare proiect</t>
  </si>
  <si>
    <t>Data estimata a finalizarii proiectului</t>
  </si>
  <si>
    <t>PROIECT CIVITAS-Proiecte de anvergura</t>
  </si>
  <si>
    <t>Ianuarie-Noiembrie 2018</t>
  </si>
  <si>
    <t>Cheltuieli logistica, birotica</t>
  </si>
  <si>
    <t xml:space="preserve">Insigne </t>
  </si>
  <si>
    <t>Magneti</t>
  </si>
  <si>
    <t>31630000-1</t>
  </si>
  <si>
    <t>Servicii inchiriere cort + intocmire documentatie ISU</t>
  </si>
  <si>
    <t>Aprilie-Iunie 2018</t>
  </si>
  <si>
    <t>Servicii inchiriere structura metalica</t>
  </si>
  <si>
    <t>Servicii inchiriere casute de lemn</t>
  </si>
  <si>
    <t>Martie-Mai 2018</t>
  </si>
  <si>
    <t>Mai-Decembrie 2018</t>
  </si>
  <si>
    <t>Servicii inchiriere echipament scenotehnic</t>
  </si>
  <si>
    <t>Servicii coordonare si organizare festival</t>
  </si>
  <si>
    <t xml:space="preserve">Servicii de inchiriere jocuri </t>
  </si>
  <si>
    <t>Servicii Inchiriere Toalete publice</t>
  </si>
  <si>
    <t>Servicii inchiriere carusel si trenulet</t>
  </si>
  <si>
    <t>Data estimata pentru incepere festival</t>
  </si>
  <si>
    <t>Data estimata a finalizarii festivalului</t>
  </si>
  <si>
    <t>Aprilie-Iulie 2018</t>
  </si>
  <si>
    <t>Creta colorata</t>
  </si>
  <si>
    <t>Hartie de scris</t>
  </si>
  <si>
    <t>37822300-9</t>
  </si>
  <si>
    <t>30197620-8</t>
  </si>
  <si>
    <t>TOTAL PROIECT</t>
  </si>
  <si>
    <t>Servicii de inchiriere Toalete publice</t>
  </si>
  <si>
    <t>Plicuri</t>
  </si>
  <si>
    <t>30199230-1</t>
  </si>
  <si>
    <t>PREMII</t>
  </si>
  <si>
    <t>Aprilie-Mai 2018</t>
  </si>
  <si>
    <t>Mingi pentru sport</t>
  </si>
  <si>
    <t>37451730-0</t>
  </si>
  <si>
    <t>55243000-5</t>
  </si>
  <si>
    <t>licitatie deschisa</t>
  </si>
  <si>
    <t>Servicii de coordonare tabara</t>
  </si>
  <si>
    <t>Servicii de fotografiere</t>
  </si>
  <si>
    <t>80310000-0</t>
  </si>
  <si>
    <t>Servicii de formare a tinerilor</t>
  </si>
  <si>
    <t>Mesh personalizat</t>
  </si>
  <si>
    <t>Portavoce</t>
  </si>
  <si>
    <t>Vouchere</t>
  </si>
  <si>
    <t>CHELTUIELI LOGISTICA, BIROTICA SI ALTE PRODUSE</t>
  </si>
  <si>
    <t>Medicamente</t>
  </si>
  <si>
    <t>Servicii de coordonare inscrieri tabere</t>
  </si>
  <si>
    <t xml:space="preserve">Volante </t>
  </si>
  <si>
    <t>Servicii de obtinere documentatii si obtinere acorduri</t>
  </si>
  <si>
    <t>71400000-2</t>
  </si>
  <si>
    <t>22000000-0</t>
  </si>
  <si>
    <t>32342300-5</t>
  </si>
  <si>
    <t>33600000-6</t>
  </si>
  <si>
    <t>22140000-3</t>
  </si>
  <si>
    <t>79960000-1</t>
  </si>
  <si>
    <t>August-Septembrie 2018</t>
  </si>
  <si>
    <t>August 2018</t>
  </si>
  <si>
    <t>Servicii inchiriere scenotehnica</t>
  </si>
  <si>
    <t>Servicii de coordonare activitati din cadrul evenimentului</t>
  </si>
  <si>
    <t>August-Octombrie 2018</t>
  </si>
  <si>
    <t>Servicii artistice</t>
  </si>
  <si>
    <t>92312000-1</t>
  </si>
  <si>
    <t>Servicii colantare autobuze</t>
  </si>
  <si>
    <t>Servicii inchiriere containere si fose septice</t>
  </si>
  <si>
    <t>Servicii de inchiriere echipament scenotehnic</t>
  </si>
  <si>
    <t>Servicii de realizare a decorului</t>
  </si>
  <si>
    <t>Servicii inchiriere corturi si servicii conexe</t>
  </si>
  <si>
    <t>TOTAL FESTIVAL</t>
  </si>
  <si>
    <t>CHELTUIELI LOGISTICA SI BIROTICA</t>
  </si>
  <si>
    <t>Servicii de prestari artistice</t>
  </si>
  <si>
    <t>34722100-5</t>
  </si>
  <si>
    <t>79342200-5</t>
  </si>
  <si>
    <t>Servicii de coordonare, monitorizare si gestionare eveniment</t>
  </si>
  <si>
    <t>Servicii de promovare proiect</t>
  </si>
  <si>
    <t>Servicii hoteliere</t>
  </si>
  <si>
    <t>55100000-1</t>
  </si>
  <si>
    <t>Diverse servicii</t>
  </si>
  <si>
    <t xml:space="preserve">55243000-5/ 55100000-1 </t>
  </si>
  <si>
    <t>08.06.2017</t>
  </si>
  <si>
    <t>Licitatie deschisa - Acord cadru nr. 1929/08.06.2017 la care se vor incheiat contracte subsecvente pe loturi</t>
  </si>
  <si>
    <t>Servicii de inchiriere elemente de décor-Proiectul Visual Art Underval</t>
  </si>
  <si>
    <t>Servicii inchiriere cort + intocmire documentatie ISU - Proiectul Targul oferta educationala</t>
  </si>
  <si>
    <t>Servicii hoteliere - Proiecte Tabere</t>
  </si>
  <si>
    <t>Martie 2017</t>
  </si>
  <si>
    <t>Servicii inchiriere echipament scenotehnic - Proiectul Festivalul copiilor</t>
  </si>
  <si>
    <t>Servicii de realizare a decorului - Festivalul Fulgilor de nea</t>
  </si>
  <si>
    <t>Servicii inchiriere corturi si servicii conexe - Festivalul Fulgilor de nea</t>
  </si>
  <si>
    <t>Servicii de inchiriere echipament scenotehnic - Festivalul Fulgilor de nea</t>
  </si>
  <si>
    <t>Servicii de relatii publice</t>
  </si>
  <si>
    <t>Servicii de deszapezire</t>
  </si>
  <si>
    <t>98300000-6</t>
  </si>
  <si>
    <t>66514110-0</t>
  </si>
  <si>
    <t>Servicii de asigurare a autovehiculelor</t>
  </si>
  <si>
    <t>Servicii de telefonie mobila si internet</t>
  </si>
  <si>
    <t xml:space="preserve">TOTAL 20.30.30.: 58.081.730,58 lei cu TVA/ 48.808.176.96 lei fara TVA </t>
  </si>
  <si>
    <t>Cartuse de toner</t>
  </si>
  <si>
    <t>30125100-2</t>
  </si>
  <si>
    <t>30192113-6</t>
  </si>
  <si>
    <t>Cartuse de cerneala</t>
  </si>
  <si>
    <t xml:space="preserve">PROGRAMUL ANUAL AL ACHIZITIILOR PUBLICE </t>
  </si>
  <si>
    <t>44423000-1</t>
  </si>
  <si>
    <t xml:space="preserve">90620000-9 </t>
  </si>
  <si>
    <t>CHELTUIELI LOGISTICA, TIPARITURI</t>
  </si>
  <si>
    <t>CHELTUIELI LOGISTICE,</t>
  </si>
  <si>
    <t>22113000-5</t>
  </si>
  <si>
    <t>22459000-2</t>
  </si>
  <si>
    <t>TOTAL 20.01.02: 30.000 lei cu TVA/ 25210.08 lei fara TVA</t>
  </si>
  <si>
    <t>Ruxandra Georgiana Simion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</si>
</sst>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0;[Red]0.00"/>
    <numFmt numFmtId="165" formatCode="_-* #,##0.00\ [$lei-418]_-;\-* #,##0.00\ [$lei-418]_-;_-* &quot;-&quot;??\ [$lei-418]_-;_-@_-"/>
    <numFmt numFmtId="166" formatCode="_-* #,##0.00\ &quot;lei&quot;_-;\-* #,##0.00\ &quot;lei&quot;_-;_-* &quot;-&quot;??\ &quot;lei&quot;_-;_-@_-"/>
    <numFmt numFmtId="167" formatCode="0;[Red]0"/>
    <numFmt numFmtId="168" formatCode="#,##0.00;[Red]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10" fillId="0" borderId="0" applyFont="0" applyFill="0" applyBorder="0" applyAlignment="0" applyProtection="0"/>
    <xf numFmtId="0" fontId="11" fillId="4" borderId="0" applyNumberFormat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2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0" fillId="2" borderId="0" xfId="0" applyFill="1"/>
    <xf numFmtId="0" fontId="1" fillId="0" borderId="0" xfId="0" applyFont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3" borderId="1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/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/>
    </xf>
    <xf numFmtId="164" fontId="1" fillId="3" borderId="1" xfId="0" applyNumberFormat="1" applyFont="1" applyFill="1" applyBorder="1"/>
    <xf numFmtId="0" fontId="1" fillId="0" borderId="0" xfId="0" applyFont="1" applyBorder="1"/>
    <xf numFmtId="0" fontId="0" fillId="0" borderId="0" xfId="0"/>
    <xf numFmtId="0" fontId="2" fillId="2" borderId="1" xfId="7" applyFont="1" applyFill="1" applyBorder="1"/>
    <xf numFmtId="0" fontId="0" fillId="2" borderId="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/>
    <xf numFmtId="0" fontId="0" fillId="2" borderId="1" xfId="0" applyFont="1" applyFill="1" applyBorder="1" applyAlignment="1">
      <alignment wrapText="1"/>
    </xf>
    <xf numFmtId="167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3" borderId="3" xfId="0" applyFont="1" applyFill="1" applyBorder="1"/>
    <xf numFmtId="0" fontId="0" fillId="0" borderId="0" xfId="0" applyFill="1" applyBorder="1" applyAlignment="1">
      <alignment horizontal="center" vertical="center"/>
    </xf>
    <xf numFmtId="0" fontId="0" fillId="2" borderId="1" xfId="0" applyFont="1" applyFill="1" applyBorder="1" applyAlignment="1"/>
    <xf numFmtId="0" fontId="0" fillId="0" borderId="1" xfId="0" applyFont="1" applyBorder="1" applyAlignment="1"/>
    <xf numFmtId="0" fontId="1" fillId="3" borderId="2" xfId="0" applyFont="1" applyFill="1" applyBorder="1"/>
    <xf numFmtId="0" fontId="0" fillId="2" borderId="0" xfId="0" applyFont="1" applyFill="1"/>
    <xf numFmtId="0" fontId="2" fillId="2" borderId="1" xfId="0" applyFont="1" applyFill="1" applyBorder="1" applyAlignment="1">
      <alignment horizontal="center" vertical="center"/>
    </xf>
    <xf numFmtId="1" fontId="8" fillId="0" borderId="1" xfId="2" applyNumberFormat="1" applyFont="1" applyBorder="1" applyAlignment="1">
      <alignment horizontal="center"/>
    </xf>
    <xf numFmtId="4" fontId="1" fillId="3" borderId="1" xfId="0" applyNumberFormat="1" applyFont="1" applyFill="1" applyBorder="1"/>
    <xf numFmtId="0" fontId="0" fillId="0" borderId="2" xfId="0" applyFont="1" applyBorder="1" applyAlignment="1">
      <alignment wrapText="1"/>
    </xf>
    <xf numFmtId="3" fontId="2" fillId="2" borderId="2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8" fillId="2" borderId="1" xfId="2" applyFont="1" applyFill="1" applyBorder="1" applyAlignment="1"/>
    <xf numFmtId="0" fontId="8" fillId="2" borderId="1" xfId="2" applyFont="1" applyFill="1" applyBorder="1" applyAlignment="1">
      <alignment horizontal="center" vertical="center"/>
    </xf>
    <xf numFmtId="0" fontId="0" fillId="2" borderId="1" xfId="2" applyFont="1" applyFill="1" applyBorder="1" applyAlignment="1"/>
    <xf numFmtId="0" fontId="0" fillId="0" borderId="1" xfId="2" applyFont="1" applyBorder="1" applyAlignment="1"/>
    <xf numFmtId="0" fontId="0" fillId="2" borderId="1" xfId="2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2" applyFont="1" applyBorder="1" applyAlignment="1">
      <alignment horizontal="left"/>
    </xf>
    <xf numFmtId="0" fontId="0" fillId="0" borderId="0" xfId="0" applyFont="1"/>
    <xf numFmtId="165" fontId="0" fillId="2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165" fontId="0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/>
    </xf>
    <xf numFmtId="0" fontId="8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horizontal="left" wrapText="1"/>
    </xf>
    <xf numFmtId="1" fontId="8" fillId="0" borderId="1" xfId="2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/>
    </xf>
    <xf numFmtId="168" fontId="1" fillId="3" borderId="1" xfId="0" applyNumberFormat="1" applyFont="1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3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/>
    <xf numFmtId="0" fontId="6" fillId="3" borderId="1" xfId="0" applyFont="1" applyFill="1" applyBorder="1" applyAlignment="1">
      <alignment vertical="center" wrapText="1"/>
    </xf>
    <xf numFmtId="0" fontId="0" fillId="0" borderId="0" xfId="0" applyAlignment="1"/>
    <xf numFmtId="0" fontId="1" fillId="3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 vertical="center"/>
    </xf>
    <xf numFmtId="167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1" fillId="3" borderId="1" xfId="2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0" fillId="0" borderId="1" xfId="2" applyFont="1" applyBorder="1" applyAlignment="1">
      <alignment wrapText="1"/>
    </xf>
    <xf numFmtId="0" fontId="1" fillId="3" borderId="1" xfId="2" applyFont="1" applyFill="1" applyBorder="1" applyAlignment="1"/>
    <xf numFmtId="3" fontId="8" fillId="0" borderId="1" xfId="2" applyNumberFormat="1" applyFont="1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" fontId="8" fillId="2" borderId="1" xfId="2" applyNumberFormat="1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left"/>
    </xf>
    <xf numFmtId="0" fontId="8" fillId="2" borderId="1" xfId="2" applyFont="1" applyFill="1" applyBorder="1" applyAlignment="1">
      <alignment horizontal="left"/>
    </xf>
    <xf numFmtId="0" fontId="0" fillId="2" borderId="2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1" xfId="2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67" fontId="0" fillId="2" borderId="1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wrapText="1"/>
    </xf>
    <xf numFmtId="0" fontId="3" fillId="3" borderId="1" xfId="1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wrapText="1"/>
    </xf>
    <xf numFmtId="1" fontId="0" fillId="0" borderId="0" xfId="0" applyNumberFormat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/>
    <xf numFmtId="0" fontId="1" fillId="3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0" fillId="2" borderId="1" xfId="2" applyFont="1" applyFill="1" applyBorder="1" applyAlignment="1">
      <alignment horizontal="left" wrapText="1"/>
    </xf>
    <xf numFmtId="0" fontId="0" fillId="0" borderId="0" xfId="0" applyFont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1" fontId="0" fillId="0" borderId="1" xfId="2" applyNumberFormat="1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/>
    </xf>
    <xf numFmtId="0" fontId="0" fillId="3" borderId="1" xfId="2" applyFont="1" applyFill="1" applyBorder="1" applyAlignment="1">
      <alignment horizontal="center" vertical="center"/>
    </xf>
    <xf numFmtId="1" fontId="0" fillId="2" borderId="1" xfId="2" applyNumberFormat="1" applyFont="1" applyFill="1" applyBorder="1" applyAlignment="1">
      <alignment horizontal="center" vertical="center"/>
    </xf>
    <xf numFmtId="2" fontId="0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/>
    <xf numFmtId="17" fontId="0" fillId="0" borderId="1" xfId="0" applyNumberFormat="1" applyFont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1" xfId="0" applyFont="1" applyFill="1" applyBorder="1" applyAlignment="1"/>
    <xf numFmtId="0" fontId="0" fillId="0" borderId="1" xfId="0" applyFont="1" applyBorder="1" applyAlignment="1">
      <alignment vertical="center" wrapText="1"/>
    </xf>
    <xf numFmtId="3" fontId="0" fillId="0" borderId="1" xfId="2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0" fillId="3" borderId="1" xfId="2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4" fontId="0" fillId="0" borderId="0" xfId="0" applyNumberFormat="1" applyFont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166" fontId="0" fillId="0" borderId="1" xfId="11" applyFont="1" applyBorder="1" applyAlignment="1">
      <alignment horizontal="center" vertical="center"/>
    </xf>
    <xf numFmtId="1" fontId="0" fillId="0" borderId="1" xfId="11" applyNumberFormat="1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166" fontId="1" fillId="3" borderId="3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3" borderId="1" xfId="0" applyFont="1" applyFill="1" applyBorder="1" applyAlignment="1"/>
    <xf numFmtId="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3" fontId="1" fillId="0" borderId="4" xfId="10" applyFont="1" applyBorder="1" applyAlignment="1">
      <alignment horizontal="center"/>
    </xf>
    <xf numFmtId="43" fontId="1" fillId="0" borderId="5" xfId="1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43" fontId="1" fillId="0" borderId="0" xfId="1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2">
    <cellStyle name="Accent5 2" xfId="9"/>
    <cellStyle name="Comma" xfId="10" builtinId="3"/>
    <cellStyle name="Currency 2" xfId="8"/>
    <cellStyle name="Currency 3" xfId="11"/>
    <cellStyle name="Normal" xfId="0" builtinId="0"/>
    <cellStyle name="Normal 2" xfId="2"/>
    <cellStyle name="Normal 2 2" xfId="3"/>
    <cellStyle name="Normal 2 3" xfId="4"/>
    <cellStyle name="Normal 2 4" xfId="5"/>
    <cellStyle name="Normal 2 5" xfId="6"/>
    <cellStyle name="Normal 2 6" xfId="7"/>
    <cellStyle name="Normal 2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view="pageLayout" topLeftCell="A2" zoomScaleNormal="100" workbookViewId="0">
      <selection activeCell="B2" sqref="B2:F2"/>
    </sheetView>
  </sheetViews>
  <sheetFormatPr defaultRowHeight="15" x14ac:dyDescent="0.25"/>
  <cols>
    <col min="2" max="2" width="21.140625" style="147" customWidth="1"/>
    <col min="3" max="3" width="13.42578125" customWidth="1"/>
    <col min="4" max="5" width="18.28515625" customWidth="1"/>
    <col min="6" max="6" width="21.7109375" customWidth="1"/>
    <col min="7" max="7" width="16.85546875" customWidth="1"/>
    <col min="8" max="8" width="19" customWidth="1"/>
    <col min="9" max="9" width="18.7109375" customWidth="1"/>
    <col min="10" max="10" width="16.85546875" customWidth="1"/>
  </cols>
  <sheetData>
    <row r="1" spans="1:10" x14ac:dyDescent="0.25">
      <c r="B1" s="226"/>
      <c r="C1" s="1"/>
      <c r="D1" s="1"/>
      <c r="E1" s="1"/>
      <c r="F1" s="1"/>
      <c r="G1" s="1"/>
      <c r="H1" s="230" t="s">
        <v>0</v>
      </c>
      <c r="I1" s="230"/>
      <c r="J1" s="230"/>
    </row>
    <row r="2" spans="1:10" ht="15" customHeight="1" x14ac:dyDescent="0.25">
      <c r="B2" s="232" t="s">
        <v>30</v>
      </c>
      <c r="C2" s="232"/>
      <c r="D2" s="232"/>
      <c r="E2" s="232"/>
      <c r="F2" s="232"/>
      <c r="G2" s="1"/>
      <c r="H2" s="230" t="s">
        <v>1</v>
      </c>
      <c r="I2" s="230"/>
      <c r="J2" s="230"/>
    </row>
    <row r="3" spans="1:10" x14ac:dyDescent="0.25">
      <c r="B3" s="226"/>
      <c r="C3" s="1"/>
      <c r="D3" s="1"/>
      <c r="E3" s="1"/>
      <c r="F3" s="1"/>
      <c r="G3" s="1"/>
      <c r="H3" s="230" t="s">
        <v>715</v>
      </c>
      <c r="I3" s="230"/>
      <c r="J3" s="230"/>
    </row>
    <row r="4" spans="1:10" x14ac:dyDescent="0.25">
      <c r="B4" s="226"/>
      <c r="C4" s="1"/>
      <c r="D4" s="1"/>
      <c r="E4" s="1"/>
      <c r="F4" s="1"/>
      <c r="G4" s="1"/>
      <c r="H4" s="1"/>
      <c r="I4" s="1"/>
    </row>
    <row r="5" spans="1:10" x14ac:dyDescent="0.25">
      <c r="B5" s="226"/>
      <c r="C5" s="231" t="s">
        <v>707</v>
      </c>
      <c r="D5" s="231"/>
      <c r="E5" s="231"/>
      <c r="F5" s="231"/>
      <c r="G5" s="1"/>
      <c r="H5" s="1"/>
      <c r="I5" s="1"/>
    </row>
    <row r="6" spans="1:10" x14ac:dyDescent="0.25">
      <c r="B6" s="226"/>
      <c r="C6" s="1"/>
      <c r="D6" s="5"/>
      <c r="E6" s="16"/>
      <c r="F6" s="3"/>
      <c r="G6" s="3"/>
      <c r="H6" s="1"/>
      <c r="I6" s="1"/>
    </row>
    <row r="7" spans="1:10" x14ac:dyDescent="0.25">
      <c r="B7" s="226"/>
      <c r="C7" s="1"/>
      <c r="D7" s="1"/>
      <c r="E7" s="1"/>
      <c r="F7" s="1"/>
      <c r="G7" s="1"/>
      <c r="H7" s="1"/>
      <c r="I7" s="1"/>
    </row>
    <row r="8" spans="1:10" x14ac:dyDescent="0.25">
      <c r="B8" s="226"/>
      <c r="C8" s="1"/>
      <c r="D8" s="1"/>
      <c r="E8" s="1"/>
      <c r="F8" s="1"/>
      <c r="G8" s="1"/>
      <c r="H8" s="1"/>
      <c r="I8" s="1"/>
    </row>
    <row r="9" spans="1:10" ht="75" x14ac:dyDescent="0.25">
      <c r="A9" s="24" t="s">
        <v>2</v>
      </c>
      <c r="B9" s="144" t="s">
        <v>24</v>
      </c>
      <c r="C9" s="11" t="s">
        <v>3</v>
      </c>
      <c r="D9" s="12" t="s">
        <v>25</v>
      </c>
      <c r="E9" s="12" t="s">
        <v>26</v>
      </c>
      <c r="F9" s="11" t="s">
        <v>4</v>
      </c>
      <c r="G9" s="26" t="s">
        <v>27</v>
      </c>
      <c r="H9" s="11" t="s">
        <v>28</v>
      </c>
      <c r="I9" s="11" t="s">
        <v>29</v>
      </c>
      <c r="J9" s="11" t="s">
        <v>5</v>
      </c>
    </row>
    <row r="10" spans="1:10" s="4" customFormat="1" ht="144" customHeight="1" x14ac:dyDescent="0.25">
      <c r="A10" s="17">
        <v>1</v>
      </c>
      <c r="B10" s="104" t="s">
        <v>13</v>
      </c>
      <c r="C10" s="7" t="s">
        <v>14</v>
      </c>
      <c r="D10" s="6">
        <v>386554.62</v>
      </c>
      <c r="E10" s="7" t="s">
        <v>16</v>
      </c>
      <c r="F10" s="10" t="s">
        <v>17</v>
      </c>
      <c r="G10" s="86" t="s">
        <v>22</v>
      </c>
      <c r="H10" s="7" t="s">
        <v>18</v>
      </c>
      <c r="I10" s="7" t="s">
        <v>19</v>
      </c>
      <c r="J10" s="27"/>
    </row>
    <row r="11" spans="1:10" ht="75" customHeight="1" x14ac:dyDescent="0.25">
      <c r="A11" s="18"/>
      <c r="B11" s="144"/>
      <c r="C11" s="11"/>
      <c r="D11" s="12">
        <f>SUM(D10)</f>
        <v>386554.62</v>
      </c>
      <c r="E11" s="11" t="s">
        <v>20</v>
      </c>
      <c r="F11" s="11"/>
      <c r="G11" s="26"/>
      <c r="H11" s="11"/>
      <c r="I11" s="11"/>
      <c r="J11" s="11"/>
    </row>
    <row r="12" spans="1:10" s="4" customFormat="1" ht="94.5" customHeight="1" x14ac:dyDescent="0.25">
      <c r="A12" s="39">
        <v>2</v>
      </c>
      <c r="B12" s="227" t="s">
        <v>688</v>
      </c>
      <c r="C12" s="39" t="s">
        <v>392</v>
      </c>
      <c r="D12" s="39">
        <v>190000</v>
      </c>
      <c r="E12" s="39" t="s">
        <v>169</v>
      </c>
      <c r="F12" s="39" t="s">
        <v>576</v>
      </c>
      <c r="G12" s="39" t="s">
        <v>197</v>
      </c>
      <c r="H12" s="39" t="s">
        <v>181</v>
      </c>
      <c r="I12" s="39" t="s">
        <v>577</v>
      </c>
      <c r="J12" s="39"/>
    </row>
    <row r="13" spans="1:10" s="78" customFormat="1" ht="75" customHeight="1" x14ac:dyDescent="0.25">
      <c r="A13" s="39">
        <v>3</v>
      </c>
      <c r="B13" s="227" t="s">
        <v>689</v>
      </c>
      <c r="C13" s="7" t="s">
        <v>392</v>
      </c>
      <c r="D13" s="39">
        <v>400000</v>
      </c>
      <c r="E13" s="39" t="s">
        <v>169</v>
      </c>
      <c r="F13" s="39" t="s">
        <v>576</v>
      </c>
      <c r="G13" s="39" t="s">
        <v>213</v>
      </c>
      <c r="H13" s="39" t="s">
        <v>181</v>
      </c>
      <c r="I13" s="39" t="s">
        <v>19</v>
      </c>
      <c r="J13" s="39"/>
    </row>
    <row r="14" spans="1:10" s="1" customFormat="1" ht="45" x14ac:dyDescent="0.25">
      <c r="A14" s="39">
        <v>4</v>
      </c>
      <c r="B14" s="227" t="s">
        <v>623</v>
      </c>
      <c r="C14" s="39" t="s">
        <v>509</v>
      </c>
      <c r="D14" s="39">
        <v>400000</v>
      </c>
      <c r="E14" s="39" t="s">
        <v>169</v>
      </c>
      <c r="F14" s="53" t="s">
        <v>576</v>
      </c>
      <c r="G14" s="53">
        <v>43313</v>
      </c>
      <c r="H14" s="39" t="s">
        <v>235</v>
      </c>
      <c r="I14" s="39" t="s">
        <v>577</v>
      </c>
      <c r="J14" s="39"/>
    </row>
    <row r="15" spans="1:10" s="94" customFormat="1" ht="45" x14ac:dyDescent="0.25">
      <c r="A15" s="39">
        <v>5</v>
      </c>
      <c r="B15" s="104" t="s">
        <v>693</v>
      </c>
      <c r="C15" s="39" t="s">
        <v>509</v>
      </c>
      <c r="D15" s="81">
        <v>185000</v>
      </c>
      <c r="E15" s="6" t="s">
        <v>169</v>
      </c>
      <c r="F15" s="7" t="s">
        <v>576</v>
      </c>
      <c r="G15" s="39" t="s">
        <v>235</v>
      </c>
      <c r="H15" s="39" t="s">
        <v>23</v>
      </c>
      <c r="I15" s="7" t="s">
        <v>577</v>
      </c>
      <c r="J15" s="7"/>
    </row>
    <row r="16" spans="1:10" s="94" customFormat="1" ht="60" x14ac:dyDescent="0.25">
      <c r="A16" s="39">
        <v>6</v>
      </c>
      <c r="B16" s="104" t="s">
        <v>694</v>
      </c>
      <c r="C16" s="39" t="s">
        <v>509</v>
      </c>
      <c r="D16" s="81">
        <v>156000</v>
      </c>
      <c r="E16" s="6" t="s">
        <v>169</v>
      </c>
      <c r="F16" s="7" t="s">
        <v>576</v>
      </c>
      <c r="G16" s="39" t="s">
        <v>235</v>
      </c>
      <c r="H16" s="39" t="s">
        <v>23</v>
      </c>
      <c r="I16" s="7" t="s">
        <v>577</v>
      </c>
      <c r="J16" s="7"/>
    </row>
    <row r="17" spans="1:10" s="78" customFormat="1" ht="75" x14ac:dyDescent="0.25">
      <c r="A17" s="39">
        <v>7</v>
      </c>
      <c r="B17" s="63" t="s">
        <v>695</v>
      </c>
      <c r="C17" s="39" t="s">
        <v>509</v>
      </c>
      <c r="D17" s="161">
        <v>200000</v>
      </c>
      <c r="E17" s="39" t="s">
        <v>169</v>
      </c>
      <c r="F17" s="39" t="s">
        <v>576</v>
      </c>
      <c r="G17" s="39" t="s">
        <v>235</v>
      </c>
      <c r="H17" s="39" t="s">
        <v>23</v>
      </c>
      <c r="I17" s="39" t="s">
        <v>577</v>
      </c>
      <c r="J17" s="75"/>
    </row>
    <row r="18" spans="1:10" ht="90" customHeight="1" x14ac:dyDescent="0.25">
      <c r="A18" s="39">
        <v>8</v>
      </c>
      <c r="B18" s="227" t="s">
        <v>692</v>
      </c>
      <c r="C18" s="39" t="s">
        <v>392</v>
      </c>
      <c r="D18" s="39">
        <v>160000</v>
      </c>
      <c r="E18" s="39" t="s">
        <v>169</v>
      </c>
      <c r="F18" s="39" t="s">
        <v>576</v>
      </c>
      <c r="G18" s="39" t="s">
        <v>213</v>
      </c>
      <c r="H18" s="39" t="s">
        <v>174</v>
      </c>
      <c r="I18" s="39" t="s">
        <v>577</v>
      </c>
      <c r="J18" s="39"/>
    </row>
    <row r="19" spans="1:10" ht="95.25" customHeight="1" x14ac:dyDescent="0.25">
      <c r="A19" s="39">
        <v>9</v>
      </c>
      <c r="B19" s="104" t="s">
        <v>690</v>
      </c>
      <c r="C19" s="7" t="s">
        <v>685</v>
      </c>
      <c r="D19" s="6">
        <v>47117176.960000001</v>
      </c>
      <c r="E19" s="7" t="s">
        <v>169</v>
      </c>
      <c r="F19" s="7" t="s">
        <v>687</v>
      </c>
      <c r="G19" s="86" t="s">
        <v>691</v>
      </c>
      <c r="H19" s="7" t="s">
        <v>686</v>
      </c>
      <c r="I19" s="7" t="s">
        <v>19</v>
      </c>
      <c r="J19" s="27"/>
    </row>
    <row r="20" spans="1:10" s="1" customFormat="1" ht="68.25" customHeight="1" x14ac:dyDescent="0.25">
      <c r="A20" s="18"/>
      <c r="B20" s="144"/>
      <c r="C20" s="11"/>
      <c r="D20" s="12">
        <f>SUM(D12:D19)</f>
        <v>48808176.960000001</v>
      </c>
      <c r="E20" s="11" t="s">
        <v>702</v>
      </c>
      <c r="F20" s="11"/>
      <c r="G20" s="26"/>
      <c r="H20" s="11"/>
      <c r="I20" s="11"/>
      <c r="J20" s="11"/>
    </row>
    <row r="21" spans="1:10" ht="102.75" customHeight="1" x14ac:dyDescent="0.25">
      <c r="A21" s="9">
        <v>10</v>
      </c>
      <c r="B21" s="19" t="s">
        <v>7</v>
      </c>
      <c r="C21" s="9" t="s">
        <v>12</v>
      </c>
      <c r="D21" s="9">
        <v>1197478.99</v>
      </c>
      <c r="E21" s="9" t="s">
        <v>6</v>
      </c>
      <c r="F21" s="10" t="s">
        <v>11</v>
      </c>
      <c r="G21" s="9" t="s">
        <v>22</v>
      </c>
      <c r="H21" s="9" t="s">
        <v>23</v>
      </c>
      <c r="I21" s="9" t="s">
        <v>19</v>
      </c>
      <c r="J21" s="20"/>
    </row>
    <row r="22" spans="1:10" ht="60" x14ac:dyDescent="0.25">
      <c r="A22" s="18"/>
      <c r="B22" s="145"/>
      <c r="C22" s="15"/>
      <c r="D22" s="15">
        <f>SUM(D21)</f>
        <v>1197478.99</v>
      </c>
      <c r="E22" s="13" t="s">
        <v>21</v>
      </c>
      <c r="F22" s="18"/>
      <c r="G22" s="21"/>
      <c r="H22" s="21"/>
      <c r="I22" s="21"/>
      <c r="J22" s="21"/>
    </row>
    <row r="23" spans="1:10" ht="27.75" customHeight="1" x14ac:dyDescent="0.25">
      <c r="A23" s="9">
        <v>11</v>
      </c>
      <c r="B23" s="187" t="s">
        <v>9</v>
      </c>
      <c r="C23" s="10" t="s">
        <v>10</v>
      </c>
      <c r="D23" s="9">
        <v>210084.033</v>
      </c>
      <c r="E23" s="22" t="s">
        <v>8</v>
      </c>
      <c r="F23" s="10" t="s">
        <v>11</v>
      </c>
      <c r="G23" s="9" t="s">
        <v>22</v>
      </c>
      <c r="H23" s="9" t="s">
        <v>23</v>
      </c>
      <c r="I23" s="9" t="s">
        <v>19</v>
      </c>
      <c r="J23" s="9"/>
    </row>
    <row r="24" spans="1:10" ht="60" x14ac:dyDescent="0.25">
      <c r="A24" s="18"/>
      <c r="B24" s="228"/>
      <c r="C24" s="21"/>
      <c r="D24" s="15">
        <f>SUM(D23)</f>
        <v>210084.033</v>
      </c>
      <c r="E24" s="13" t="s">
        <v>15</v>
      </c>
      <c r="F24" s="23"/>
      <c r="G24" s="21"/>
      <c r="H24" s="21"/>
      <c r="I24" s="21"/>
      <c r="J24" s="21"/>
    </row>
  </sheetData>
  <mergeCells count="5">
    <mergeCell ref="H1:J1"/>
    <mergeCell ref="H2:J2"/>
    <mergeCell ref="H3:J3"/>
    <mergeCell ref="C5:F5"/>
    <mergeCell ref="B2:F2"/>
  </mergeCells>
  <pageMargins left="0.7" right="0.7" top="0.5" bottom="0.5" header="0.05" footer="0.3"/>
  <pageSetup paperSize="9" scale="75" fitToHeight="0" orientation="landscape" r:id="rId1"/>
  <headerFooter>
    <oddHeader xml:space="preserve">&amp;C
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1"/>
  <sheetViews>
    <sheetView workbookViewId="0">
      <selection activeCell="C20" sqref="C20"/>
    </sheetView>
  </sheetViews>
  <sheetFormatPr defaultRowHeight="15" x14ac:dyDescent="0.25"/>
  <cols>
    <col min="1" max="1" width="9.140625" style="115"/>
    <col min="2" max="2" width="21.140625" style="115" customWidth="1"/>
    <col min="3" max="3" width="13.42578125" style="154" customWidth="1"/>
    <col min="4" max="5" width="18.28515625" style="154" customWidth="1"/>
    <col min="6" max="6" width="21.7109375" style="154" customWidth="1"/>
    <col min="7" max="7" width="16.85546875" style="154" customWidth="1"/>
    <col min="8" max="8" width="19" customWidth="1"/>
    <col min="9" max="9" width="18.7109375" customWidth="1"/>
    <col min="10" max="10" width="16.85546875" customWidth="1"/>
  </cols>
  <sheetData>
    <row r="2" spans="1:8" x14ac:dyDescent="0.25">
      <c r="B2" s="230" t="s">
        <v>324</v>
      </c>
      <c r="C2" s="230"/>
      <c r="D2" s="230"/>
      <c r="E2" s="230"/>
      <c r="F2" s="230"/>
      <c r="G2" s="59"/>
      <c r="H2" s="59"/>
    </row>
    <row r="3" spans="1:8" s="78" customFormat="1" x14ac:dyDescent="0.25">
      <c r="A3" s="115"/>
      <c r="B3" s="169"/>
      <c r="C3" s="231" t="s">
        <v>474</v>
      </c>
      <c r="D3" s="231"/>
      <c r="E3" s="231"/>
      <c r="F3" s="3"/>
      <c r="G3" s="170"/>
      <c r="H3" s="64"/>
    </row>
    <row r="7" spans="1:8" x14ac:dyDescent="0.25">
      <c r="A7" s="242" t="s">
        <v>566</v>
      </c>
      <c r="B7" s="242"/>
      <c r="C7" s="242"/>
      <c r="D7" s="242"/>
      <c r="E7" s="242"/>
      <c r="F7" s="242"/>
      <c r="G7" s="242"/>
    </row>
    <row r="8" spans="1:8" ht="45" x14ac:dyDescent="0.25">
      <c r="A8" s="24" t="s">
        <v>2</v>
      </c>
      <c r="B8" s="25" t="s">
        <v>33</v>
      </c>
      <c r="C8" s="11" t="s">
        <v>3</v>
      </c>
      <c r="D8" s="12" t="s">
        <v>34</v>
      </c>
      <c r="E8" s="12" t="s">
        <v>26</v>
      </c>
      <c r="F8" s="26" t="s">
        <v>35</v>
      </c>
      <c r="G8" s="11" t="s">
        <v>36</v>
      </c>
    </row>
    <row r="9" spans="1:8" x14ac:dyDescent="0.25">
      <c r="A9" s="9">
        <v>1</v>
      </c>
      <c r="B9" s="20" t="s">
        <v>521</v>
      </c>
      <c r="C9" s="9" t="s">
        <v>434</v>
      </c>
      <c r="D9" s="9">
        <v>2000</v>
      </c>
      <c r="E9" s="9" t="s">
        <v>169</v>
      </c>
      <c r="F9" s="9" t="s">
        <v>22</v>
      </c>
      <c r="G9" s="9" t="s">
        <v>23</v>
      </c>
    </row>
    <row r="10" spans="1:8" x14ac:dyDescent="0.25">
      <c r="A10" s="9">
        <v>2</v>
      </c>
      <c r="B10" s="20" t="s">
        <v>563</v>
      </c>
      <c r="C10" s="9" t="s">
        <v>378</v>
      </c>
      <c r="D10" s="9">
        <v>1067.23</v>
      </c>
      <c r="E10" s="9" t="s">
        <v>169</v>
      </c>
      <c r="F10" s="9" t="s">
        <v>22</v>
      </c>
      <c r="G10" s="9" t="s">
        <v>23</v>
      </c>
    </row>
    <row r="11" spans="1:8" x14ac:dyDescent="0.25">
      <c r="A11" s="9">
        <v>3</v>
      </c>
      <c r="B11" s="20" t="s">
        <v>523</v>
      </c>
      <c r="C11" s="9" t="s">
        <v>377</v>
      </c>
      <c r="D11" s="9">
        <v>2000</v>
      </c>
      <c r="E11" s="9" t="s">
        <v>169</v>
      </c>
      <c r="F11" s="9" t="s">
        <v>22</v>
      </c>
      <c r="G11" s="9" t="s">
        <v>23</v>
      </c>
    </row>
    <row r="12" spans="1:8" x14ac:dyDescent="0.25">
      <c r="A12" s="9">
        <v>4</v>
      </c>
      <c r="B12" s="20" t="s">
        <v>400</v>
      </c>
      <c r="C12" s="9" t="s">
        <v>372</v>
      </c>
      <c r="D12" s="9">
        <v>2000</v>
      </c>
      <c r="E12" s="9" t="s">
        <v>169</v>
      </c>
      <c r="F12" s="9" t="s">
        <v>22</v>
      </c>
      <c r="G12" s="9" t="s">
        <v>23</v>
      </c>
    </row>
    <row r="13" spans="1:8" x14ac:dyDescent="0.25">
      <c r="A13" s="14"/>
      <c r="B13" s="14" t="s">
        <v>454</v>
      </c>
      <c r="C13" s="15"/>
      <c r="D13" s="15">
        <f>SUM(D9:D12)</f>
        <v>7067.23</v>
      </c>
      <c r="E13" s="15"/>
      <c r="F13" s="15"/>
      <c r="G13" s="15"/>
    </row>
    <row r="14" spans="1:8" x14ac:dyDescent="0.25">
      <c r="A14" s="242" t="s">
        <v>408</v>
      </c>
      <c r="B14" s="242"/>
      <c r="C14" s="242"/>
      <c r="D14" s="242"/>
      <c r="E14" s="242"/>
      <c r="F14" s="242"/>
      <c r="G14" s="242"/>
    </row>
    <row r="15" spans="1:8" ht="45" x14ac:dyDescent="0.25">
      <c r="A15" s="24" t="s">
        <v>2</v>
      </c>
      <c r="B15" s="25" t="s">
        <v>455</v>
      </c>
      <c r="C15" s="11" t="s">
        <v>3</v>
      </c>
      <c r="D15" s="12" t="s">
        <v>34</v>
      </c>
      <c r="E15" s="12" t="s">
        <v>26</v>
      </c>
      <c r="F15" s="26" t="s">
        <v>608</v>
      </c>
      <c r="G15" s="11" t="s">
        <v>610</v>
      </c>
    </row>
    <row r="16" spans="1:8" ht="30" x14ac:dyDescent="0.25">
      <c r="A16" s="9">
        <v>5</v>
      </c>
      <c r="B16" s="19" t="s">
        <v>398</v>
      </c>
      <c r="C16" s="9" t="s">
        <v>392</v>
      </c>
      <c r="D16" s="9">
        <v>17000</v>
      </c>
      <c r="E16" s="9" t="s">
        <v>169</v>
      </c>
      <c r="F16" s="9" t="s">
        <v>22</v>
      </c>
      <c r="G16" s="9" t="s">
        <v>23</v>
      </c>
    </row>
    <row r="17" spans="1:7" s="78" customFormat="1" ht="45" x14ac:dyDescent="0.25">
      <c r="A17" s="9">
        <v>6</v>
      </c>
      <c r="B17" s="19" t="s">
        <v>565</v>
      </c>
      <c r="C17" s="9" t="s">
        <v>392</v>
      </c>
      <c r="D17" s="9">
        <v>9000</v>
      </c>
      <c r="E17" s="9" t="s">
        <v>169</v>
      </c>
      <c r="F17" s="9" t="s">
        <v>22</v>
      </c>
      <c r="G17" s="9" t="s">
        <v>23</v>
      </c>
    </row>
    <row r="18" spans="1:7" s="78" customFormat="1" x14ac:dyDescent="0.25">
      <c r="A18" s="9">
        <v>7</v>
      </c>
      <c r="B18" s="19" t="s">
        <v>526</v>
      </c>
      <c r="C18" s="9" t="s">
        <v>392</v>
      </c>
      <c r="D18" s="9">
        <v>125000</v>
      </c>
      <c r="E18" s="9" t="s">
        <v>169</v>
      </c>
      <c r="F18" s="9" t="s">
        <v>22</v>
      </c>
      <c r="G18" s="9" t="s">
        <v>23</v>
      </c>
    </row>
    <row r="19" spans="1:7" x14ac:dyDescent="0.25">
      <c r="A19" s="14"/>
      <c r="B19" s="14" t="s">
        <v>454</v>
      </c>
      <c r="C19" s="15"/>
      <c r="D19" s="15">
        <f>SUM(D16:D18)</f>
        <v>151000</v>
      </c>
      <c r="E19" s="15"/>
      <c r="F19" s="15"/>
      <c r="G19" s="15"/>
    </row>
    <row r="20" spans="1:7" s="78" customFormat="1" ht="30" x14ac:dyDescent="0.25">
      <c r="A20" s="17">
        <v>8</v>
      </c>
      <c r="B20" s="225" t="s">
        <v>567</v>
      </c>
      <c r="C20" s="9" t="s">
        <v>708</v>
      </c>
      <c r="D20" s="166">
        <v>10000</v>
      </c>
      <c r="E20" s="9" t="s">
        <v>169</v>
      </c>
      <c r="F20" s="9" t="s">
        <v>22</v>
      </c>
      <c r="G20" s="9" t="s">
        <v>23</v>
      </c>
    </row>
    <row r="21" spans="1:7" x14ac:dyDescent="0.25">
      <c r="A21" s="14"/>
      <c r="B21" s="14" t="s">
        <v>489</v>
      </c>
      <c r="C21" s="15"/>
      <c r="D21" s="15">
        <f>SUM(D13,D20,D19)</f>
        <v>168067.23</v>
      </c>
      <c r="E21" s="15"/>
      <c r="F21" s="15"/>
      <c r="G21" s="15"/>
    </row>
  </sheetData>
  <mergeCells count="4">
    <mergeCell ref="A7:G7"/>
    <mergeCell ref="A14:G14"/>
    <mergeCell ref="B2:F2"/>
    <mergeCell ref="C3:E3"/>
  </mergeCells>
  <pageMargins left="0.7" right="0.7" top="0.75" bottom="0.75" header="0.3" footer="0.3"/>
  <pageSetup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opLeftCell="A13" workbookViewId="0">
      <selection activeCell="C25" sqref="C25"/>
    </sheetView>
  </sheetViews>
  <sheetFormatPr defaultRowHeight="15" x14ac:dyDescent="0.25"/>
  <cols>
    <col min="1" max="1" width="9.140625" style="115"/>
    <col min="2" max="2" width="21.140625" style="115" customWidth="1"/>
    <col min="3" max="3" width="13.42578125" style="154" customWidth="1"/>
    <col min="4" max="5" width="18.28515625" style="154" customWidth="1"/>
    <col min="6" max="6" width="21.7109375" style="154" customWidth="1"/>
    <col min="7" max="7" width="16.85546875" style="154" customWidth="1"/>
    <col min="8" max="8" width="19" customWidth="1"/>
    <col min="9" max="9" width="18.7109375" customWidth="1"/>
    <col min="10" max="10" width="16.85546875" customWidth="1"/>
  </cols>
  <sheetData>
    <row r="1" spans="1:7" x14ac:dyDescent="0.25">
      <c r="B1" s="230" t="s">
        <v>325</v>
      </c>
      <c r="C1" s="230"/>
      <c r="D1" s="230"/>
      <c r="E1" s="230"/>
      <c r="F1" s="230"/>
    </row>
    <row r="2" spans="1:7" x14ac:dyDescent="0.25">
      <c r="C2" s="231" t="s">
        <v>568</v>
      </c>
      <c r="D2" s="231"/>
      <c r="E2" s="231"/>
    </row>
    <row r="3" spans="1:7" x14ac:dyDescent="0.25">
      <c r="A3" s="239" t="s">
        <v>562</v>
      </c>
      <c r="B3" s="239"/>
      <c r="C3" s="239"/>
      <c r="D3" s="239"/>
      <c r="E3" s="239"/>
      <c r="F3" s="239"/>
      <c r="G3" s="239"/>
    </row>
    <row r="4" spans="1:7" ht="45" x14ac:dyDescent="0.25">
      <c r="A4" s="24" t="s">
        <v>2</v>
      </c>
      <c r="B4" s="25" t="s">
        <v>33</v>
      </c>
      <c r="C4" s="11" t="s">
        <v>3</v>
      </c>
      <c r="D4" s="12" t="s">
        <v>34</v>
      </c>
      <c r="E4" s="12" t="s">
        <v>26</v>
      </c>
      <c r="F4" s="26" t="s">
        <v>35</v>
      </c>
      <c r="G4" s="11" t="s">
        <v>36</v>
      </c>
    </row>
    <row r="5" spans="1:7" ht="30" x14ac:dyDescent="0.25">
      <c r="A5" s="9">
        <v>1</v>
      </c>
      <c r="B5" s="19" t="s">
        <v>560</v>
      </c>
      <c r="C5" s="9" t="s">
        <v>392</v>
      </c>
      <c r="D5" s="9">
        <v>60000</v>
      </c>
      <c r="E5" s="9" t="s">
        <v>169</v>
      </c>
      <c r="F5" s="9" t="s">
        <v>22</v>
      </c>
      <c r="G5" s="9" t="s">
        <v>189</v>
      </c>
    </row>
    <row r="6" spans="1:7" x14ac:dyDescent="0.25">
      <c r="A6" s="9">
        <v>2</v>
      </c>
      <c r="B6" s="19" t="s">
        <v>404</v>
      </c>
      <c r="C6" s="9" t="s">
        <v>97</v>
      </c>
      <c r="D6" s="9">
        <v>25000</v>
      </c>
      <c r="E6" s="9" t="s">
        <v>169</v>
      </c>
      <c r="F6" s="9" t="s">
        <v>22</v>
      </c>
      <c r="G6" s="9" t="s">
        <v>189</v>
      </c>
    </row>
    <row r="7" spans="1:7" x14ac:dyDescent="0.25">
      <c r="A7" s="9">
        <v>3</v>
      </c>
      <c r="B7" s="19" t="s">
        <v>410</v>
      </c>
      <c r="C7" s="9" t="s">
        <v>505</v>
      </c>
      <c r="D7" s="9">
        <v>11500</v>
      </c>
      <c r="E7" s="9" t="s">
        <v>169</v>
      </c>
      <c r="F7" s="9" t="s">
        <v>22</v>
      </c>
      <c r="G7" s="9" t="s">
        <v>189</v>
      </c>
    </row>
    <row r="8" spans="1:7" x14ac:dyDescent="0.25">
      <c r="A8" s="9">
        <v>4</v>
      </c>
      <c r="B8" s="19" t="s">
        <v>444</v>
      </c>
      <c r="C8" s="9" t="s">
        <v>391</v>
      </c>
      <c r="D8" s="9">
        <v>8500</v>
      </c>
      <c r="E8" s="9" t="s">
        <v>169</v>
      </c>
      <c r="F8" s="9" t="s">
        <v>22</v>
      </c>
      <c r="G8" s="9" t="s">
        <v>189</v>
      </c>
    </row>
    <row r="9" spans="1:7" ht="30" x14ac:dyDescent="0.25">
      <c r="A9" s="9">
        <v>5</v>
      </c>
      <c r="B9" s="19" t="s">
        <v>49</v>
      </c>
      <c r="C9" s="9" t="s">
        <v>50</v>
      </c>
      <c r="D9" s="9">
        <v>5000</v>
      </c>
      <c r="E9" s="9" t="s">
        <v>169</v>
      </c>
      <c r="F9" s="9" t="s">
        <v>22</v>
      </c>
      <c r="G9" s="9" t="s">
        <v>189</v>
      </c>
    </row>
    <row r="10" spans="1:7" x14ac:dyDescent="0.25">
      <c r="A10" s="9">
        <v>6</v>
      </c>
      <c r="B10" s="19" t="s">
        <v>47</v>
      </c>
      <c r="C10" s="9" t="s">
        <v>48</v>
      </c>
      <c r="D10" s="9">
        <v>4300</v>
      </c>
      <c r="E10" s="9" t="s">
        <v>169</v>
      </c>
      <c r="F10" s="9" t="s">
        <v>22</v>
      </c>
      <c r="G10" s="9" t="s">
        <v>189</v>
      </c>
    </row>
    <row r="11" spans="1:7" x14ac:dyDescent="0.25">
      <c r="A11" s="14"/>
      <c r="B11" s="14" t="s">
        <v>454</v>
      </c>
      <c r="C11" s="15"/>
      <c r="D11" s="15">
        <f>SUM(D5:D10)</f>
        <v>114300</v>
      </c>
      <c r="E11" s="15"/>
      <c r="F11" s="18"/>
      <c r="G11" s="18"/>
    </row>
    <row r="12" spans="1:7" x14ac:dyDescent="0.25">
      <c r="A12" s="242" t="s">
        <v>561</v>
      </c>
      <c r="B12" s="242"/>
      <c r="C12" s="242"/>
      <c r="D12" s="242"/>
      <c r="E12" s="242"/>
      <c r="F12" s="242"/>
      <c r="G12" s="242"/>
    </row>
    <row r="13" spans="1:7" ht="45" x14ac:dyDescent="0.25">
      <c r="A13" s="24" t="s">
        <v>2</v>
      </c>
      <c r="B13" s="25" t="s">
        <v>33</v>
      </c>
      <c r="C13" s="11" t="s">
        <v>3</v>
      </c>
      <c r="D13" s="12" t="s">
        <v>34</v>
      </c>
      <c r="E13" s="12" t="s">
        <v>26</v>
      </c>
      <c r="F13" s="26" t="s">
        <v>35</v>
      </c>
      <c r="G13" s="11" t="s">
        <v>36</v>
      </c>
    </row>
    <row r="14" spans="1:7" x14ac:dyDescent="0.25">
      <c r="A14" s="9">
        <v>7</v>
      </c>
      <c r="B14" s="20" t="s">
        <v>399</v>
      </c>
      <c r="C14" s="9" t="s">
        <v>434</v>
      </c>
      <c r="D14" s="9">
        <v>6820</v>
      </c>
      <c r="E14" s="9" t="s">
        <v>169</v>
      </c>
      <c r="F14" s="9" t="s">
        <v>22</v>
      </c>
      <c r="G14" s="9" t="s">
        <v>189</v>
      </c>
    </row>
    <row r="15" spans="1:7" x14ac:dyDescent="0.25">
      <c r="A15" s="9">
        <v>8</v>
      </c>
      <c r="B15" s="20" t="s">
        <v>353</v>
      </c>
      <c r="C15" s="9" t="s">
        <v>372</v>
      </c>
      <c r="D15" s="9">
        <v>4900</v>
      </c>
      <c r="E15" s="9" t="s">
        <v>169</v>
      </c>
      <c r="F15" s="9" t="s">
        <v>22</v>
      </c>
      <c r="G15" s="9" t="s">
        <v>189</v>
      </c>
    </row>
    <row r="16" spans="1:7" x14ac:dyDescent="0.25">
      <c r="A16" s="9">
        <v>9</v>
      </c>
      <c r="B16" s="20" t="s">
        <v>563</v>
      </c>
      <c r="C16" s="9" t="s">
        <v>378</v>
      </c>
      <c r="D16" s="9">
        <v>7900</v>
      </c>
      <c r="E16" s="9" t="s">
        <v>169</v>
      </c>
      <c r="F16" s="9" t="s">
        <v>22</v>
      </c>
      <c r="G16" s="9" t="s">
        <v>189</v>
      </c>
    </row>
    <row r="17" spans="1:7" x14ac:dyDescent="0.25">
      <c r="A17" s="9">
        <v>10</v>
      </c>
      <c r="B17" s="20" t="s">
        <v>523</v>
      </c>
      <c r="C17" s="9" t="s">
        <v>377</v>
      </c>
      <c r="D17" s="9">
        <v>8514.4500000000007</v>
      </c>
      <c r="E17" s="9" t="s">
        <v>169</v>
      </c>
      <c r="F17" s="9" t="s">
        <v>22</v>
      </c>
      <c r="G17" s="9" t="s">
        <v>189</v>
      </c>
    </row>
    <row r="18" spans="1:7" s="78" customFormat="1" x14ac:dyDescent="0.25">
      <c r="A18" s="9">
        <v>11</v>
      </c>
      <c r="B18" s="20" t="s">
        <v>513</v>
      </c>
      <c r="C18" s="9" t="s">
        <v>415</v>
      </c>
      <c r="D18" s="9">
        <v>4700</v>
      </c>
      <c r="E18" s="9" t="s">
        <v>169</v>
      </c>
      <c r="F18" s="9" t="s">
        <v>22</v>
      </c>
      <c r="G18" s="9" t="s">
        <v>189</v>
      </c>
    </row>
    <row r="19" spans="1:7" s="78" customFormat="1" x14ac:dyDescent="0.25">
      <c r="A19" s="9">
        <v>12</v>
      </c>
      <c r="B19" s="20" t="s">
        <v>570</v>
      </c>
      <c r="C19" s="9" t="s">
        <v>480</v>
      </c>
      <c r="D19" s="9">
        <v>3200</v>
      </c>
      <c r="E19" s="9" t="s">
        <v>169</v>
      </c>
      <c r="F19" s="9" t="s">
        <v>22</v>
      </c>
      <c r="G19" s="9" t="s">
        <v>189</v>
      </c>
    </row>
    <row r="20" spans="1:7" x14ac:dyDescent="0.25">
      <c r="A20" s="9">
        <v>13</v>
      </c>
      <c r="B20" s="20" t="s">
        <v>467</v>
      </c>
      <c r="C20" s="9" t="s">
        <v>511</v>
      </c>
      <c r="D20" s="9">
        <v>8000</v>
      </c>
      <c r="E20" s="9" t="s">
        <v>169</v>
      </c>
      <c r="F20" s="9" t="s">
        <v>22</v>
      </c>
      <c r="G20" s="9" t="s">
        <v>189</v>
      </c>
    </row>
    <row r="21" spans="1:7" x14ac:dyDescent="0.25">
      <c r="A21" s="9">
        <v>14</v>
      </c>
      <c r="B21" s="20" t="s">
        <v>400</v>
      </c>
      <c r="C21" s="9" t="s">
        <v>372</v>
      </c>
      <c r="D21" s="9">
        <v>7800</v>
      </c>
      <c r="E21" s="9" t="s">
        <v>169</v>
      </c>
      <c r="F21" s="9" t="s">
        <v>22</v>
      </c>
      <c r="G21" s="9" t="s">
        <v>189</v>
      </c>
    </row>
    <row r="22" spans="1:7" x14ac:dyDescent="0.25">
      <c r="A22" s="14"/>
      <c r="B22" s="14" t="s">
        <v>454</v>
      </c>
      <c r="C22" s="15"/>
      <c r="D22" s="15">
        <f>SUM(D14:D21)</f>
        <v>51834.45</v>
      </c>
      <c r="E22" s="15"/>
      <c r="F22" s="15"/>
      <c r="G22" s="15"/>
    </row>
    <row r="23" spans="1:7" x14ac:dyDescent="0.25">
      <c r="A23" s="242" t="s">
        <v>408</v>
      </c>
      <c r="B23" s="242"/>
      <c r="C23" s="242"/>
      <c r="D23" s="242"/>
      <c r="E23" s="242"/>
      <c r="F23" s="242"/>
      <c r="G23" s="242"/>
    </row>
    <row r="24" spans="1:7" ht="45" x14ac:dyDescent="0.25">
      <c r="A24" s="24" t="s">
        <v>2</v>
      </c>
      <c r="B24" s="25" t="s">
        <v>455</v>
      </c>
      <c r="C24" s="11" t="s">
        <v>3</v>
      </c>
      <c r="D24" s="12" t="s">
        <v>34</v>
      </c>
      <c r="E24" s="12" t="s">
        <v>26</v>
      </c>
      <c r="F24" s="26" t="s">
        <v>608</v>
      </c>
      <c r="G24" s="11" t="s">
        <v>610</v>
      </c>
    </row>
    <row r="25" spans="1:7" ht="45" x14ac:dyDescent="0.25">
      <c r="A25" s="9">
        <v>15</v>
      </c>
      <c r="B25" s="19" t="s">
        <v>569</v>
      </c>
      <c r="C25" s="9" t="s">
        <v>392</v>
      </c>
      <c r="D25" s="9">
        <v>170000</v>
      </c>
      <c r="E25" s="9" t="s">
        <v>169</v>
      </c>
      <c r="F25" s="9" t="s">
        <v>22</v>
      </c>
      <c r="G25" s="9" t="s">
        <v>189</v>
      </c>
    </row>
    <row r="26" spans="1:7" x14ac:dyDescent="0.25">
      <c r="A26" s="14"/>
      <c r="B26" s="14" t="s">
        <v>454</v>
      </c>
      <c r="C26" s="15"/>
      <c r="D26" s="15">
        <f>SUM(D25)</f>
        <v>170000</v>
      </c>
      <c r="E26" s="15"/>
      <c r="F26" s="15"/>
      <c r="G26" s="15"/>
    </row>
    <row r="27" spans="1:7" x14ac:dyDescent="0.25">
      <c r="A27" s="14"/>
      <c r="B27" s="14" t="s">
        <v>489</v>
      </c>
      <c r="C27" s="15"/>
      <c r="D27" s="15">
        <f>SUM(D11,D22,D26)</f>
        <v>336134.45</v>
      </c>
      <c r="E27" s="15"/>
      <c r="F27" s="15"/>
      <c r="G27" s="15"/>
    </row>
  </sheetData>
  <mergeCells count="5">
    <mergeCell ref="B1:F1"/>
    <mergeCell ref="A3:G3"/>
    <mergeCell ref="A12:G12"/>
    <mergeCell ref="A23:G23"/>
    <mergeCell ref="C2:E2"/>
  </mergeCells>
  <pageMargins left="0.7" right="0.7" top="0.75" bottom="0.75" header="0.3" footer="0.3"/>
  <pageSetup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opLeftCell="A10" workbookViewId="0">
      <selection activeCell="E35" sqref="E35"/>
    </sheetView>
  </sheetViews>
  <sheetFormatPr defaultRowHeight="15" x14ac:dyDescent="0.25"/>
  <cols>
    <col min="1" max="1" width="9.140625" style="115"/>
    <col min="2" max="2" width="21.140625" style="115" customWidth="1"/>
    <col min="3" max="3" width="13.42578125" style="154" customWidth="1"/>
    <col min="4" max="5" width="18.28515625" style="154" customWidth="1"/>
    <col min="6" max="6" width="21.7109375" style="154" customWidth="1"/>
    <col min="7" max="7" width="16.85546875" style="154" customWidth="1"/>
    <col min="8" max="8" width="19" customWidth="1"/>
    <col min="9" max="9" width="18.7109375" customWidth="1"/>
    <col min="10" max="10" width="16.85546875" customWidth="1"/>
  </cols>
  <sheetData>
    <row r="1" spans="1:10" s="78" customFormat="1" x14ac:dyDescent="0.25">
      <c r="A1" s="115"/>
      <c r="B1" s="115"/>
      <c r="C1" s="154"/>
      <c r="D1" s="154"/>
      <c r="E1" s="154"/>
      <c r="F1" s="154"/>
      <c r="G1" s="154"/>
    </row>
    <row r="2" spans="1:10" s="78" customFormat="1" x14ac:dyDescent="0.25">
      <c r="A2" s="115"/>
      <c r="B2" s="115"/>
      <c r="C2" s="154"/>
      <c r="D2" s="154"/>
      <c r="E2" s="154"/>
      <c r="F2" s="154"/>
      <c r="G2" s="154"/>
    </row>
    <row r="3" spans="1:10" x14ac:dyDescent="0.25">
      <c r="B3" s="230" t="s">
        <v>326</v>
      </c>
      <c r="C3" s="230"/>
      <c r="D3" s="230"/>
      <c r="E3" s="230"/>
      <c r="F3" s="230"/>
      <c r="G3" s="230"/>
    </row>
    <row r="4" spans="1:10" x14ac:dyDescent="0.25">
      <c r="D4" s="231" t="s">
        <v>571</v>
      </c>
      <c r="E4" s="231"/>
    </row>
    <row r="6" spans="1:10" x14ac:dyDescent="0.25">
      <c r="A6" s="239" t="s">
        <v>574</v>
      </c>
      <c r="B6" s="239"/>
      <c r="C6" s="239"/>
      <c r="D6" s="239"/>
      <c r="E6" s="239"/>
      <c r="F6" s="239"/>
      <c r="G6" s="239"/>
    </row>
    <row r="7" spans="1:10" ht="45" x14ac:dyDescent="0.25">
      <c r="A7" s="24" t="s">
        <v>2</v>
      </c>
      <c r="B7" s="25" t="s">
        <v>33</v>
      </c>
      <c r="C7" s="11" t="s">
        <v>3</v>
      </c>
      <c r="D7" s="12" t="s">
        <v>34</v>
      </c>
      <c r="E7" s="12" t="s">
        <v>26</v>
      </c>
      <c r="F7" s="26" t="s">
        <v>35</v>
      </c>
      <c r="G7" s="11" t="s">
        <v>36</v>
      </c>
      <c r="J7" s="90"/>
    </row>
    <row r="8" spans="1:10" ht="30" x14ac:dyDescent="0.25">
      <c r="A8" s="9">
        <v>1</v>
      </c>
      <c r="B8" s="19" t="s">
        <v>575</v>
      </c>
      <c r="C8" s="9" t="s">
        <v>392</v>
      </c>
      <c r="D8" s="9">
        <v>130000</v>
      </c>
      <c r="E8" s="9" t="s">
        <v>397</v>
      </c>
      <c r="F8" s="9" t="s">
        <v>192</v>
      </c>
      <c r="G8" s="9" t="s">
        <v>193</v>
      </c>
    </row>
    <row r="9" spans="1:10" x14ac:dyDescent="0.25">
      <c r="A9" s="9">
        <v>2</v>
      </c>
      <c r="B9" s="20" t="s">
        <v>444</v>
      </c>
      <c r="C9" s="9" t="s">
        <v>391</v>
      </c>
      <c r="D9" s="9">
        <v>15000</v>
      </c>
      <c r="E9" s="9" t="s">
        <v>397</v>
      </c>
      <c r="F9" s="9" t="s">
        <v>192</v>
      </c>
      <c r="G9" s="9" t="s">
        <v>193</v>
      </c>
    </row>
    <row r="10" spans="1:10" x14ac:dyDescent="0.25">
      <c r="A10" s="9">
        <v>3</v>
      </c>
      <c r="B10" s="20" t="s">
        <v>439</v>
      </c>
      <c r="C10" s="9" t="s">
        <v>531</v>
      </c>
      <c r="D10" s="9">
        <v>2290</v>
      </c>
      <c r="E10" s="9" t="s">
        <v>397</v>
      </c>
      <c r="F10" s="9" t="s">
        <v>192</v>
      </c>
      <c r="G10" s="9" t="s">
        <v>193</v>
      </c>
    </row>
    <row r="11" spans="1:10" x14ac:dyDescent="0.25">
      <c r="A11" s="9">
        <v>4</v>
      </c>
      <c r="B11" s="20" t="s">
        <v>458</v>
      </c>
      <c r="C11" s="9" t="s">
        <v>459</v>
      </c>
      <c r="D11" s="9">
        <v>2414</v>
      </c>
      <c r="E11" s="9" t="s">
        <v>397</v>
      </c>
      <c r="F11" s="9" t="s">
        <v>192</v>
      </c>
      <c r="G11" s="9" t="s">
        <v>193</v>
      </c>
    </row>
    <row r="12" spans="1:10" s="78" customFormat="1" x14ac:dyDescent="0.25">
      <c r="A12" s="9">
        <v>5</v>
      </c>
      <c r="B12" s="20" t="s">
        <v>47</v>
      </c>
      <c r="C12" s="9" t="s">
        <v>48</v>
      </c>
      <c r="D12" s="9">
        <v>6200</v>
      </c>
      <c r="E12" s="9" t="s">
        <v>397</v>
      </c>
      <c r="F12" s="9" t="s">
        <v>192</v>
      </c>
      <c r="G12" s="9" t="s">
        <v>193</v>
      </c>
    </row>
    <row r="13" spans="1:10" x14ac:dyDescent="0.25">
      <c r="A13" s="9">
        <v>6</v>
      </c>
      <c r="B13" s="20" t="s">
        <v>440</v>
      </c>
      <c r="C13" s="9" t="s">
        <v>529</v>
      </c>
      <c r="D13" s="9">
        <v>1010</v>
      </c>
      <c r="E13" s="9" t="s">
        <v>397</v>
      </c>
      <c r="F13" s="9" t="s">
        <v>192</v>
      </c>
      <c r="G13" s="9" t="s">
        <v>193</v>
      </c>
    </row>
    <row r="14" spans="1:10" x14ac:dyDescent="0.25">
      <c r="A14" s="9">
        <v>7</v>
      </c>
      <c r="B14" s="20" t="s">
        <v>441</v>
      </c>
      <c r="C14" s="9" t="s">
        <v>530</v>
      </c>
      <c r="D14" s="9">
        <v>1250</v>
      </c>
      <c r="E14" s="9" t="s">
        <v>397</v>
      </c>
      <c r="F14" s="9" t="s">
        <v>192</v>
      </c>
      <c r="G14" s="9" t="s">
        <v>193</v>
      </c>
    </row>
    <row r="15" spans="1:10" x14ac:dyDescent="0.25">
      <c r="A15" s="9">
        <v>8</v>
      </c>
      <c r="B15" s="20" t="s">
        <v>442</v>
      </c>
      <c r="C15" s="9" t="s">
        <v>555</v>
      </c>
      <c r="D15" s="9">
        <v>2200</v>
      </c>
      <c r="E15" s="9" t="s">
        <v>397</v>
      </c>
      <c r="F15" s="9" t="s">
        <v>192</v>
      </c>
      <c r="G15" s="9" t="s">
        <v>193</v>
      </c>
    </row>
    <row r="16" spans="1:10" x14ac:dyDescent="0.25">
      <c r="A16" s="9">
        <v>9</v>
      </c>
      <c r="B16" s="20" t="s">
        <v>443</v>
      </c>
      <c r="C16" s="9" t="s">
        <v>457</v>
      </c>
      <c r="D16" s="9">
        <v>880</v>
      </c>
      <c r="E16" s="9" t="s">
        <v>397</v>
      </c>
      <c r="F16" s="9" t="s">
        <v>192</v>
      </c>
      <c r="G16" s="9" t="s">
        <v>193</v>
      </c>
    </row>
    <row r="17" spans="1:7" s="58" customFormat="1" x14ac:dyDescent="0.25">
      <c r="A17" s="14"/>
      <c r="B17" s="14" t="s">
        <v>454</v>
      </c>
      <c r="C17" s="15"/>
      <c r="D17" s="15">
        <f>SUM(D8:D16)</f>
        <v>161244</v>
      </c>
      <c r="E17" s="15"/>
      <c r="F17" s="15"/>
      <c r="G17" s="15"/>
    </row>
    <row r="18" spans="1:7" x14ac:dyDescent="0.25">
      <c r="A18" s="238" t="s">
        <v>359</v>
      </c>
      <c r="B18" s="238"/>
      <c r="C18" s="238"/>
      <c r="D18" s="238"/>
      <c r="E18" s="238"/>
      <c r="F18" s="238"/>
      <c r="G18" s="238"/>
    </row>
    <row r="19" spans="1:7" ht="45" x14ac:dyDescent="0.25">
      <c r="A19" s="24" t="s">
        <v>2</v>
      </c>
      <c r="B19" s="25" t="s">
        <v>33</v>
      </c>
      <c r="C19" s="11" t="s">
        <v>3</v>
      </c>
      <c r="D19" s="12" t="s">
        <v>34</v>
      </c>
      <c r="E19" s="12" t="s">
        <v>26</v>
      </c>
      <c r="F19" s="26" t="s">
        <v>35</v>
      </c>
      <c r="G19" s="11" t="s">
        <v>36</v>
      </c>
    </row>
    <row r="20" spans="1:7" s="94" customFormat="1" x14ac:dyDescent="0.25">
      <c r="A20" s="95">
        <v>10</v>
      </c>
      <c r="B20" s="8" t="s">
        <v>572</v>
      </c>
      <c r="C20" s="7" t="s">
        <v>573</v>
      </c>
      <c r="D20" s="9">
        <v>2800</v>
      </c>
      <c r="E20" s="9" t="s">
        <v>397</v>
      </c>
      <c r="F20" s="9" t="s">
        <v>192</v>
      </c>
      <c r="G20" s="9" t="s">
        <v>193</v>
      </c>
    </row>
    <row r="21" spans="1:7" x14ac:dyDescent="0.25">
      <c r="A21" s="95">
        <v>11</v>
      </c>
      <c r="B21" s="20" t="s">
        <v>437</v>
      </c>
      <c r="C21" s="9" t="s">
        <v>434</v>
      </c>
      <c r="D21" s="9">
        <v>3500</v>
      </c>
      <c r="E21" s="9" t="s">
        <v>397</v>
      </c>
      <c r="F21" s="9" t="s">
        <v>192</v>
      </c>
      <c r="G21" s="9" t="s">
        <v>193</v>
      </c>
    </row>
    <row r="22" spans="1:7" s="78" customFormat="1" x14ac:dyDescent="0.25">
      <c r="A22" s="95">
        <v>12</v>
      </c>
      <c r="B22" s="20" t="s">
        <v>467</v>
      </c>
      <c r="C22" s="9" t="s">
        <v>511</v>
      </c>
      <c r="D22" s="9">
        <v>2890.45</v>
      </c>
      <c r="E22" s="9" t="s">
        <v>397</v>
      </c>
      <c r="F22" s="9" t="s">
        <v>192</v>
      </c>
      <c r="G22" s="9" t="s">
        <v>193</v>
      </c>
    </row>
    <row r="23" spans="1:7" x14ac:dyDescent="0.25">
      <c r="A23" s="95">
        <v>13</v>
      </c>
      <c r="B23" s="20" t="s">
        <v>400</v>
      </c>
      <c r="C23" s="9" t="s">
        <v>372</v>
      </c>
      <c r="D23" s="9">
        <v>2700</v>
      </c>
      <c r="E23" s="9" t="s">
        <v>397</v>
      </c>
      <c r="F23" s="9" t="s">
        <v>192</v>
      </c>
      <c r="G23" s="9" t="s">
        <v>193</v>
      </c>
    </row>
    <row r="24" spans="1:7" x14ac:dyDescent="0.25">
      <c r="A24" s="95">
        <v>14</v>
      </c>
      <c r="B24" s="20" t="s">
        <v>438</v>
      </c>
      <c r="C24" s="9" t="s">
        <v>558</v>
      </c>
      <c r="D24" s="9">
        <v>3000</v>
      </c>
      <c r="E24" s="9" t="s">
        <v>397</v>
      </c>
      <c r="F24" s="9" t="s">
        <v>192</v>
      </c>
      <c r="G24" s="9" t="s">
        <v>193</v>
      </c>
    </row>
    <row r="25" spans="1:7" s="58" customFormat="1" x14ac:dyDescent="0.25">
      <c r="A25" s="93"/>
      <c r="B25" s="93" t="s">
        <v>454</v>
      </c>
      <c r="C25" s="151"/>
      <c r="D25" s="148">
        <f>SUM(D20:D24)</f>
        <v>14890.45</v>
      </c>
      <c r="E25" s="151"/>
      <c r="F25" s="151"/>
      <c r="G25" s="151"/>
    </row>
    <row r="26" spans="1:7" x14ac:dyDescent="0.25">
      <c r="A26" s="242" t="s">
        <v>408</v>
      </c>
      <c r="B26" s="242"/>
      <c r="C26" s="242"/>
      <c r="D26" s="242"/>
      <c r="E26" s="242"/>
      <c r="F26" s="242"/>
      <c r="G26" s="242"/>
    </row>
    <row r="27" spans="1:7" ht="45" x14ac:dyDescent="0.25">
      <c r="A27" s="24" t="s">
        <v>2</v>
      </c>
      <c r="B27" s="25" t="s">
        <v>455</v>
      </c>
      <c r="C27" s="11" t="s">
        <v>3</v>
      </c>
      <c r="D27" s="12" t="s">
        <v>34</v>
      </c>
      <c r="E27" s="12" t="s">
        <v>26</v>
      </c>
      <c r="F27" s="26" t="s">
        <v>608</v>
      </c>
      <c r="G27" s="11" t="s">
        <v>610</v>
      </c>
    </row>
    <row r="28" spans="1:7" ht="30" x14ac:dyDescent="0.25">
      <c r="A28" s="9">
        <v>15</v>
      </c>
      <c r="B28" s="19" t="s">
        <v>436</v>
      </c>
      <c r="C28" s="9" t="s">
        <v>392</v>
      </c>
      <c r="D28" s="9">
        <v>160000</v>
      </c>
      <c r="E28" s="9" t="s">
        <v>397</v>
      </c>
      <c r="F28" s="9" t="s">
        <v>192</v>
      </c>
      <c r="G28" s="9" t="s">
        <v>193</v>
      </c>
    </row>
    <row r="29" spans="1:7" s="58" customFormat="1" x14ac:dyDescent="0.25">
      <c r="A29" s="14"/>
      <c r="B29" s="14" t="s">
        <v>454</v>
      </c>
      <c r="C29" s="15"/>
      <c r="D29" s="15">
        <f>SUM(D28)</f>
        <v>160000</v>
      </c>
      <c r="E29" s="15"/>
      <c r="F29" s="15"/>
      <c r="G29" s="15"/>
    </row>
    <row r="30" spans="1:7" s="58" customFormat="1" x14ac:dyDescent="0.25">
      <c r="A30" s="14"/>
      <c r="B30" s="14" t="s">
        <v>635</v>
      </c>
      <c r="C30" s="15"/>
      <c r="D30" s="15">
        <f>SUM(D29,D25,D17)</f>
        <v>336134.45</v>
      </c>
      <c r="E30" s="15"/>
      <c r="F30" s="15"/>
      <c r="G30" s="15"/>
    </row>
  </sheetData>
  <mergeCells count="5">
    <mergeCell ref="B3:G3"/>
    <mergeCell ref="D4:E4"/>
    <mergeCell ref="A6:G6"/>
    <mergeCell ref="A18:G18"/>
    <mergeCell ref="A26:G26"/>
  </mergeCells>
  <pageMargins left="0.7" right="0.7" top="0.75" bottom="0.75" header="0.3" footer="0.3"/>
  <pageSetup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opLeftCell="A13" zoomScaleNormal="100" workbookViewId="0">
      <selection activeCell="A20" sqref="A20:G20"/>
    </sheetView>
  </sheetViews>
  <sheetFormatPr defaultRowHeight="15" x14ac:dyDescent="0.25"/>
  <cols>
    <col min="1" max="1" width="9.140625" style="115"/>
    <col min="2" max="2" width="21.140625" style="115" customWidth="1"/>
    <col min="3" max="3" width="13.42578125" style="154" customWidth="1"/>
    <col min="4" max="5" width="18.28515625" style="154" customWidth="1"/>
    <col min="6" max="6" width="21.7109375" style="154" customWidth="1"/>
    <col min="7" max="7" width="16.85546875" style="154" customWidth="1"/>
    <col min="8" max="8" width="19" customWidth="1"/>
    <col min="9" max="9" width="18.7109375" customWidth="1"/>
    <col min="10" max="10" width="16.85546875" customWidth="1"/>
  </cols>
  <sheetData>
    <row r="1" spans="1:7" x14ac:dyDescent="0.25">
      <c r="B1" s="230" t="s">
        <v>327</v>
      </c>
      <c r="C1" s="230"/>
      <c r="D1" s="230"/>
      <c r="E1" s="230"/>
    </row>
    <row r="2" spans="1:7" s="78" customFormat="1" x14ac:dyDescent="0.25">
      <c r="A2" s="115"/>
      <c r="B2" s="169"/>
      <c r="C2" s="231" t="s">
        <v>474</v>
      </c>
      <c r="D2" s="231"/>
      <c r="E2" s="170"/>
      <c r="F2" s="154"/>
      <c r="G2" s="154"/>
    </row>
    <row r="4" spans="1:7" x14ac:dyDescent="0.25">
      <c r="A4" s="239" t="s">
        <v>574</v>
      </c>
      <c r="B4" s="239"/>
      <c r="C4" s="239"/>
      <c r="D4" s="239"/>
      <c r="E4" s="239"/>
      <c r="F4" s="239"/>
      <c r="G4" s="239"/>
    </row>
    <row r="5" spans="1:7" ht="45" x14ac:dyDescent="0.25">
      <c r="A5" s="24" t="s">
        <v>2</v>
      </c>
      <c r="B5" s="25" t="s">
        <v>33</v>
      </c>
      <c r="C5" s="11" t="s">
        <v>3</v>
      </c>
      <c r="D5" s="12" t="s">
        <v>34</v>
      </c>
      <c r="E5" s="12" t="s">
        <v>26</v>
      </c>
      <c r="F5" s="26" t="s">
        <v>35</v>
      </c>
      <c r="G5" s="11" t="s">
        <v>36</v>
      </c>
    </row>
    <row r="6" spans="1:7" ht="30" x14ac:dyDescent="0.25">
      <c r="A6" s="9">
        <v>1</v>
      </c>
      <c r="B6" s="19" t="s">
        <v>579</v>
      </c>
      <c r="C6" s="9" t="s">
        <v>392</v>
      </c>
      <c r="D6" s="9">
        <v>130000</v>
      </c>
      <c r="E6" s="9" t="s">
        <v>169</v>
      </c>
      <c r="F6" s="9" t="s">
        <v>22</v>
      </c>
      <c r="G6" s="9" t="s">
        <v>23</v>
      </c>
    </row>
    <row r="7" spans="1:7" x14ac:dyDescent="0.25">
      <c r="A7" s="9">
        <v>2</v>
      </c>
      <c r="B7" s="20" t="s">
        <v>444</v>
      </c>
      <c r="C7" s="9" t="s">
        <v>391</v>
      </c>
      <c r="D7" s="9">
        <v>15000</v>
      </c>
      <c r="E7" s="9" t="s">
        <v>169</v>
      </c>
      <c r="F7" s="9" t="s">
        <v>22</v>
      </c>
      <c r="G7" s="9" t="s">
        <v>23</v>
      </c>
    </row>
    <row r="8" spans="1:7" s="78" customFormat="1" ht="30" x14ac:dyDescent="0.25">
      <c r="A8" s="9">
        <v>3</v>
      </c>
      <c r="B8" s="19" t="s">
        <v>587</v>
      </c>
      <c r="C8" s="9" t="s">
        <v>371</v>
      </c>
      <c r="D8" s="9">
        <v>30000</v>
      </c>
      <c r="E8" s="9" t="s">
        <v>169</v>
      </c>
      <c r="F8" s="9" t="s">
        <v>22</v>
      </c>
      <c r="G8" s="9" t="s">
        <v>23</v>
      </c>
    </row>
    <row r="9" spans="1:7" s="78" customFormat="1" ht="30" x14ac:dyDescent="0.25">
      <c r="A9" s="9">
        <v>4</v>
      </c>
      <c r="B9" s="19" t="s">
        <v>582</v>
      </c>
      <c r="C9" s="9" t="s">
        <v>581</v>
      </c>
      <c r="D9" s="9">
        <v>16000</v>
      </c>
      <c r="E9" s="9" t="s">
        <v>169</v>
      </c>
      <c r="F9" s="9" t="s">
        <v>22</v>
      </c>
      <c r="G9" s="9" t="s">
        <v>23</v>
      </c>
    </row>
    <row r="10" spans="1:7" x14ac:dyDescent="0.25">
      <c r="A10" s="9">
        <v>5</v>
      </c>
      <c r="B10" s="20" t="s">
        <v>586</v>
      </c>
      <c r="C10" s="9" t="s">
        <v>531</v>
      </c>
      <c r="D10" s="9">
        <v>6290</v>
      </c>
      <c r="E10" s="9" t="s">
        <v>169</v>
      </c>
      <c r="F10" s="9" t="s">
        <v>22</v>
      </c>
      <c r="G10" s="9" t="s">
        <v>23</v>
      </c>
    </row>
    <row r="11" spans="1:7" x14ac:dyDescent="0.25">
      <c r="A11" s="9">
        <v>6</v>
      </c>
      <c r="B11" s="20" t="s">
        <v>458</v>
      </c>
      <c r="C11" s="9" t="s">
        <v>459</v>
      </c>
      <c r="D11" s="9">
        <v>8418</v>
      </c>
      <c r="E11" s="9" t="s">
        <v>169</v>
      </c>
      <c r="F11" s="9" t="s">
        <v>22</v>
      </c>
      <c r="G11" s="9" t="s">
        <v>23</v>
      </c>
    </row>
    <row r="12" spans="1:7" x14ac:dyDescent="0.25">
      <c r="A12" s="9">
        <v>7</v>
      </c>
      <c r="B12" s="20" t="s">
        <v>47</v>
      </c>
      <c r="C12" s="9" t="s">
        <v>48</v>
      </c>
      <c r="D12" s="9">
        <v>6200</v>
      </c>
      <c r="E12" s="9" t="s">
        <v>169</v>
      </c>
      <c r="F12" s="9" t="s">
        <v>22</v>
      </c>
      <c r="G12" s="9" t="s">
        <v>23</v>
      </c>
    </row>
    <row r="13" spans="1:7" s="78" customFormat="1" x14ac:dyDescent="0.25">
      <c r="A13" s="9">
        <v>8</v>
      </c>
      <c r="B13" s="20" t="s">
        <v>485</v>
      </c>
      <c r="C13" s="9" t="s">
        <v>50</v>
      </c>
      <c r="D13" s="9">
        <v>2300</v>
      </c>
      <c r="E13" s="9" t="s">
        <v>169</v>
      </c>
      <c r="F13" s="9" t="s">
        <v>22</v>
      </c>
      <c r="G13" s="9" t="s">
        <v>23</v>
      </c>
    </row>
    <row r="14" spans="1:7" x14ac:dyDescent="0.25">
      <c r="A14" s="9">
        <v>9</v>
      </c>
      <c r="B14" s="20" t="s">
        <v>440</v>
      </c>
      <c r="C14" s="9" t="s">
        <v>529</v>
      </c>
      <c r="D14" s="9">
        <v>3010</v>
      </c>
      <c r="E14" s="9" t="s">
        <v>169</v>
      </c>
      <c r="F14" s="9" t="s">
        <v>22</v>
      </c>
      <c r="G14" s="9" t="s">
        <v>23</v>
      </c>
    </row>
    <row r="15" spans="1:7" x14ac:dyDescent="0.25">
      <c r="A15" s="9">
        <v>10</v>
      </c>
      <c r="B15" s="20" t="s">
        <v>441</v>
      </c>
      <c r="C15" s="9" t="s">
        <v>530</v>
      </c>
      <c r="D15" s="9">
        <v>3250.08</v>
      </c>
      <c r="E15" s="9" t="s">
        <v>169</v>
      </c>
      <c r="F15" s="9" t="s">
        <v>22</v>
      </c>
      <c r="G15" s="9" t="s">
        <v>23</v>
      </c>
    </row>
    <row r="16" spans="1:7" x14ac:dyDescent="0.25">
      <c r="A16" s="9">
        <v>11</v>
      </c>
      <c r="B16" s="20" t="s">
        <v>442</v>
      </c>
      <c r="C16" s="9" t="s">
        <v>555</v>
      </c>
      <c r="D16" s="9">
        <v>3200</v>
      </c>
      <c r="E16" s="9" t="s">
        <v>169</v>
      </c>
      <c r="F16" s="9" t="s">
        <v>22</v>
      </c>
      <c r="G16" s="9" t="s">
        <v>23</v>
      </c>
    </row>
    <row r="17" spans="1:7" s="78" customFormat="1" ht="30" x14ac:dyDescent="0.25">
      <c r="A17" s="9">
        <v>12</v>
      </c>
      <c r="B17" s="19" t="s">
        <v>583</v>
      </c>
      <c r="C17" s="9" t="s">
        <v>532</v>
      </c>
      <c r="D17" s="9">
        <v>12800</v>
      </c>
      <c r="E17" s="9" t="s">
        <v>169</v>
      </c>
      <c r="F17" s="9" t="s">
        <v>22</v>
      </c>
      <c r="G17" s="9" t="s">
        <v>23</v>
      </c>
    </row>
    <row r="18" spans="1:7" x14ac:dyDescent="0.25">
      <c r="A18" s="9">
        <v>13</v>
      </c>
      <c r="B18" s="20" t="s">
        <v>443</v>
      </c>
      <c r="C18" s="9" t="s">
        <v>457</v>
      </c>
      <c r="D18" s="9">
        <v>3000</v>
      </c>
      <c r="E18" s="9" t="s">
        <v>169</v>
      </c>
      <c r="F18" s="9" t="s">
        <v>22</v>
      </c>
      <c r="G18" s="9" t="s">
        <v>23</v>
      </c>
    </row>
    <row r="19" spans="1:7" x14ac:dyDescent="0.25">
      <c r="A19" s="14"/>
      <c r="B19" s="14" t="s">
        <v>454</v>
      </c>
      <c r="C19" s="15"/>
      <c r="D19" s="15">
        <f>SUM(D6:D18)</f>
        <v>239468.08</v>
      </c>
      <c r="E19" s="15"/>
      <c r="F19" s="15"/>
      <c r="G19" s="15"/>
    </row>
    <row r="20" spans="1:7" x14ac:dyDescent="0.25">
      <c r="A20" s="238" t="s">
        <v>602</v>
      </c>
      <c r="B20" s="238"/>
      <c r="C20" s="238"/>
      <c r="D20" s="238"/>
      <c r="E20" s="238"/>
      <c r="F20" s="238"/>
      <c r="G20" s="238"/>
    </row>
    <row r="21" spans="1:7" ht="45" x14ac:dyDescent="0.25">
      <c r="A21" s="24" t="s">
        <v>2</v>
      </c>
      <c r="B21" s="25" t="s">
        <v>33</v>
      </c>
      <c r="C21" s="11" t="s">
        <v>3</v>
      </c>
      <c r="D21" s="12" t="s">
        <v>34</v>
      </c>
      <c r="E21" s="12" t="s">
        <v>26</v>
      </c>
      <c r="F21" s="26" t="s">
        <v>35</v>
      </c>
      <c r="G21" s="11" t="s">
        <v>36</v>
      </c>
    </row>
    <row r="22" spans="1:7" x14ac:dyDescent="0.25">
      <c r="A22" s="95">
        <v>14</v>
      </c>
      <c r="B22" s="8" t="s">
        <v>572</v>
      </c>
      <c r="C22" s="7" t="s">
        <v>573</v>
      </c>
      <c r="D22" s="9">
        <v>2800</v>
      </c>
      <c r="E22" s="9" t="s">
        <v>169</v>
      </c>
      <c r="F22" s="9" t="s">
        <v>22</v>
      </c>
      <c r="G22" s="9" t="s">
        <v>23</v>
      </c>
    </row>
    <row r="23" spans="1:7" s="78" customFormat="1" x14ac:dyDescent="0.25">
      <c r="A23" s="95">
        <v>15</v>
      </c>
      <c r="B23" s="8" t="s">
        <v>523</v>
      </c>
      <c r="C23" s="7" t="s">
        <v>377</v>
      </c>
      <c r="D23" s="9">
        <v>5000</v>
      </c>
      <c r="E23" s="9" t="s">
        <v>169</v>
      </c>
      <c r="F23" s="9" t="s">
        <v>22</v>
      </c>
      <c r="G23" s="9" t="s">
        <v>23</v>
      </c>
    </row>
    <row r="24" spans="1:7" s="78" customFormat="1" x14ac:dyDescent="0.25">
      <c r="A24" s="95">
        <v>16</v>
      </c>
      <c r="B24" s="8" t="s">
        <v>584</v>
      </c>
      <c r="C24" s="7" t="s">
        <v>585</v>
      </c>
      <c r="D24" s="9">
        <v>7200</v>
      </c>
      <c r="E24" s="9" t="s">
        <v>169</v>
      </c>
      <c r="F24" s="9" t="s">
        <v>22</v>
      </c>
      <c r="G24" s="9" t="s">
        <v>23</v>
      </c>
    </row>
    <row r="25" spans="1:7" x14ac:dyDescent="0.25">
      <c r="A25" s="95">
        <v>17</v>
      </c>
      <c r="B25" s="20" t="s">
        <v>437</v>
      </c>
      <c r="C25" s="9" t="s">
        <v>434</v>
      </c>
      <c r="D25" s="9">
        <v>3500</v>
      </c>
      <c r="E25" s="9" t="s">
        <v>169</v>
      </c>
      <c r="F25" s="9" t="s">
        <v>22</v>
      </c>
      <c r="G25" s="9" t="s">
        <v>23</v>
      </c>
    </row>
    <row r="26" spans="1:7" s="78" customFormat="1" x14ac:dyDescent="0.25">
      <c r="A26" s="95">
        <v>18</v>
      </c>
      <c r="B26" s="20" t="s">
        <v>353</v>
      </c>
      <c r="C26" s="9" t="s">
        <v>372</v>
      </c>
      <c r="D26" s="9">
        <v>4500</v>
      </c>
      <c r="E26" s="9" t="s">
        <v>169</v>
      </c>
      <c r="F26" s="9" t="s">
        <v>22</v>
      </c>
      <c r="G26" s="9" t="s">
        <v>23</v>
      </c>
    </row>
    <row r="27" spans="1:7" x14ac:dyDescent="0.25">
      <c r="A27" s="95">
        <v>19</v>
      </c>
      <c r="B27" s="20" t="s">
        <v>400</v>
      </c>
      <c r="C27" s="9" t="s">
        <v>372</v>
      </c>
      <c r="D27" s="9">
        <v>4700</v>
      </c>
      <c r="E27" s="9" t="s">
        <v>169</v>
      </c>
      <c r="F27" s="9" t="s">
        <v>22</v>
      </c>
      <c r="G27" s="9" t="s">
        <v>23</v>
      </c>
    </row>
    <row r="28" spans="1:7" x14ac:dyDescent="0.25">
      <c r="A28" s="95">
        <v>20</v>
      </c>
      <c r="B28" s="20" t="s">
        <v>438</v>
      </c>
      <c r="C28" s="9" t="s">
        <v>558</v>
      </c>
      <c r="D28" s="9">
        <v>3000</v>
      </c>
      <c r="E28" s="9" t="s">
        <v>169</v>
      </c>
      <c r="F28" s="9" t="s">
        <v>22</v>
      </c>
      <c r="G28" s="9" t="s">
        <v>23</v>
      </c>
    </row>
    <row r="29" spans="1:7" x14ac:dyDescent="0.25">
      <c r="A29" s="93"/>
      <c r="B29" s="93" t="s">
        <v>454</v>
      </c>
      <c r="C29" s="151"/>
      <c r="D29" s="148">
        <f>SUM(D22:D28)</f>
        <v>30700</v>
      </c>
      <c r="E29" s="151"/>
      <c r="F29" s="151"/>
      <c r="G29" s="151"/>
    </row>
    <row r="30" spans="1:7" x14ac:dyDescent="0.25">
      <c r="A30" s="242" t="s">
        <v>408</v>
      </c>
      <c r="B30" s="242"/>
      <c r="C30" s="242"/>
      <c r="D30" s="242"/>
      <c r="E30" s="242"/>
      <c r="F30" s="242"/>
      <c r="G30" s="242"/>
    </row>
    <row r="31" spans="1:7" ht="45" x14ac:dyDescent="0.25">
      <c r="A31" s="24" t="s">
        <v>2</v>
      </c>
      <c r="B31" s="25" t="s">
        <v>455</v>
      </c>
      <c r="C31" s="11" t="s">
        <v>3</v>
      </c>
      <c r="D31" s="12" t="s">
        <v>34</v>
      </c>
      <c r="E31" s="12" t="s">
        <v>26</v>
      </c>
      <c r="F31" s="26" t="s">
        <v>608</v>
      </c>
      <c r="G31" s="11" t="s">
        <v>610</v>
      </c>
    </row>
    <row r="32" spans="1:7" ht="30" x14ac:dyDescent="0.25">
      <c r="A32" s="9">
        <v>21</v>
      </c>
      <c r="B32" s="19" t="s">
        <v>398</v>
      </c>
      <c r="C32" s="9" t="s">
        <v>392</v>
      </c>
      <c r="D32" s="9">
        <v>50000</v>
      </c>
      <c r="E32" s="9" t="s">
        <v>169</v>
      </c>
      <c r="F32" s="9" t="s">
        <v>22</v>
      </c>
      <c r="G32" s="9" t="s">
        <v>23</v>
      </c>
    </row>
    <row r="33" spans="1:7" s="78" customFormat="1" ht="30" x14ac:dyDescent="0.25">
      <c r="A33" s="9">
        <v>22</v>
      </c>
      <c r="B33" s="19" t="s">
        <v>580</v>
      </c>
      <c r="C33" s="9" t="s">
        <v>392</v>
      </c>
      <c r="D33" s="9">
        <v>55000</v>
      </c>
      <c r="E33" s="9" t="s">
        <v>169</v>
      </c>
      <c r="F33" s="9" t="s">
        <v>22</v>
      </c>
      <c r="G33" s="9" t="s">
        <v>23</v>
      </c>
    </row>
    <row r="34" spans="1:7" x14ac:dyDescent="0.25">
      <c r="A34" s="14"/>
      <c r="B34" s="14" t="s">
        <v>454</v>
      </c>
      <c r="C34" s="15"/>
      <c r="D34" s="15">
        <f>SUM(D32:D33)</f>
        <v>105000</v>
      </c>
      <c r="E34" s="15"/>
      <c r="F34" s="15"/>
      <c r="G34" s="15"/>
    </row>
    <row r="35" spans="1:7" s="78" customFormat="1" x14ac:dyDescent="0.25">
      <c r="A35" s="17">
        <v>23</v>
      </c>
      <c r="B35" s="83" t="s">
        <v>578</v>
      </c>
      <c r="C35" s="166"/>
      <c r="D35" s="166">
        <v>45000</v>
      </c>
      <c r="E35" s="9" t="s">
        <v>169</v>
      </c>
      <c r="F35" s="9" t="s">
        <v>22</v>
      </c>
      <c r="G35" s="9" t="s">
        <v>23</v>
      </c>
    </row>
    <row r="36" spans="1:7" x14ac:dyDescent="0.25">
      <c r="A36" s="14"/>
      <c r="B36" s="14" t="s">
        <v>489</v>
      </c>
      <c r="C36" s="15"/>
      <c r="D36" s="15">
        <f>SUM(D34,D29,D35,D19)</f>
        <v>420168.07999999996</v>
      </c>
      <c r="E36" s="15"/>
      <c r="F36" s="15"/>
      <c r="G36" s="15"/>
    </row>
  </sheetData>
  <mergeCells count="5">
    <mergeCell ref="B1:E1"/>
    <mergeCell ref="A4:G4"/>
    <mergeCell ref="A20:G20"/>
    <mergeCell ref="A30:G30"/>
    <mergeCell ref="C2:D2"/>
  </mergeCells>
  <pageMargins left="0.7" right="0.7" top="0.75" bottom="0.75" header="0.3" footer="0.3"/>
  <pageSetup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4"/>
  <sheetViews>
    <sheetView workbookViewId="0">
      <selection activeCell="H11" sqref="H11"/>
    </sheetView>
  </sheetViews>
  <sheetFormatPr defaultRowHeight="15" x14ac:dyDescent="0.25"/>
  <cols>
    <col min="1" max="1" width="9.140625" style="115"/>
    <col min="2" max="2" width="21.140625" style="115" customWidth="1"/>
    <col min="3" max="3" width="13.42578125" style="115" customWidth="1"/>
    <col min="4" max="5" width="18.28515625" style="154" customWidth="1"/>
    <col min="6" max="6" width="21.7109375" style="154" customWidth="1"/>
    <col min="7" max="7" width="16.85546875" style="154" customWidth="1"/>
    <col min="8" max="8" width="19" customWidth="1"/>
    <col min="9" max="9" width="18.7109375" customWidth="1"/>
    <col min="10" max="10" width="16.85546875" customWidth="1"/>
  </cols>
  <sheetData>
    <row r="2" spans="1:7" x14ac:dyDescent="0.25">
      <c r="B2" s="230" t="s">
        <v>328</v>
      </c>
      <c r="C2" s="230"/>
      <c r="D2" s="230"/>
    </row>
    <row r="3" spans="1:7" x14ac:dyDescent="0.25">
      <c r="B3" s="230" t="s">
        <v>588</v>
      </c>
      <c r="C3" s="230"/>
      <c r="D3" s="230"/>
    </row>
    <row r="5" spans="1:7" x14ac:dyDescent="0.25">
      <c r="A5" s="239" t="s">
        <v>574</v>
      </c>
      <c r="B5" s="239"/>
      <c r="C5" s="239"/>
      <c r="D5" s="239"/>
      <c r="E5" s="239"/>
      <c r="F5" s="239"/>
      <c r="G5" s="239"/>
    </row>
    <row r="6" spans="1:7" ht="45" x14ac:dyDescent="0.25">
      <c r="A6" s="24" t="s">
        <v>2</v>
      </c>
      <c r="B6" s="25" t="s">
        <v>33</v>
      </c>
      <c r="C6" s="11" t="s">
        <v>3</v>
      </c>
      <c r="D6" s="12" t="s">
        <v>34</v>
      </c>
      <c r="E6" s="12" t="s">
        <v>26</v>
      </c>
      <c r="F6" s="26" t="s">
        <v>35</v>
      </c>
      <c r="G6" s="11" t="s">
        <v>36</v>
      </c>
    </row>
    <row r="7" spans="1:7" ht="30" x14ac:dyDescent="0.25">
      <c r="A7" s="9">
        <v>1</v>
      </c>
      <c r="B7" s="19" t="s">
        <v>575</v>
      </c>
      <c r="C7" s="20" t="s">
        <v>392</v>
      </c>
      <c r="D7" s="9">
        <v>95000</v>
      </c>
      <c r="E7" s="9" t="s">
        <v>169</v>
      </c>
      <c r="F7" s="9" t="s">
        <v>192</v>
      </c>
      <c r="G7" s="9" t="s">
        <v>197</v>
      </c>
    </row>
    <row r="8" spans="1:7" s="78" customFormat="1" x14ac:dyDescent="0.25">
      <c r="A8" s="9">
        <v>2</v>
      </c>
      <c r="B8" s="19" t="s">
        <v>404</v>
      </c>
      <c r="C8" s="20" t="s">
        <v>97</v>
      </c>
      <c r="D8" s="9">
        <v>46200</v>
      </c>
      <c r="E8" s="9" t="s">
        <v>169</v>
      </c>
      <c r="F8" s="9" t="s">
        <v>192</v>
      </c>
      <c r="G8" s="9" t="s">
        <v>197</v>
      </c>
    </row>
    <row r="9" spans="1:7" s="78" customFormat="1" x14ac:dyDescent="0.25">
      <c r="A9" s="9">
        <v>3</v>
      </c>
      <c r="B9" s="19" t="s">
        <v>410</v>
      </c>
      <c r="C9" s="20" t="s">
        <v>505</v>
      </c>
      <c r="D9" s="9">
        <v>24900</v>
      </c>
      <c r="E9" s="9" t="s">
        <v>169</v>
      </c>
      <c r="F9" s="9" t="s">
        <v>192</v>
      </c>
      <c r="G9" s="9" t="s">
        <v>197</v>
      </c>
    </row>
    <row r="10" spans="1:7" s="78" customFormat="1" x14ac:dyDescent="0.25">
      <c r="A10" s="9">
        <v>4</v>
      </c>
      <c r="B10" s="19" t="s">
        <v>405</v>
      </c>
      <c r="C10" s="20" t="s">
        <v>395</v>
      </c>
      <c r="D10" s="9">
        <v>19600</v>
      </c>
      <c r="E10" s="9" t="s">
        <v>169</v>
      </c>
      <c r="F10" s="9" t="s">
        <v>192</v>
      </c>
      <c r="G10" s="9" t="s">
        <v>197</v>
      </c>
    </row>
    <row r="11" spans="1:7" x14ac:dyDescent="0.25">
      <c r="A11" s="9">
        <v>5</v>
      </c>
      <c r="B11" s="20" t="s">
        <v>444</v>
      </c>
      <c r="C11" s="20" t="s">
        <v>391</v>
      </c>
      <c r="D11" s="9">
        <v>11000</v>
      </c>
      <c r="E11" s="9" t="s">
        <v>169</v>
      </c>
      <c r="F11" s="9" t="s">
        <v>192</v>
      </c>
      <c r="G11" s="9" t="s">
        <v>197</v>
      </c>
    </row>
    <row r="12" spans="1:7" x14ac:dyDescent="0.25">
      <c r="A12" s="14"/>
      <c r="B12" s="14" t="s">
        <v>454</v>
      </c>
      <c r="C12" s="14"/>
      <c r="D12" s="15">
        <f>SUM(D7:D11)</f>
        <v>196700</v>
      </c>
      <c r="E12" s="15"/>
      <c r="F12" s="15"/>
      <c r="G12" s="15"/>
    </row>
    <row r="13" spans="1:7" x14ac:dyDescent="0.25">
      <c r="A13" s="238" t="s">
        <v>359</v>
      </c>
      <c r="B13" s="238"/>
      <c r="C13" s="238"/>
      <c r="D13" s="238"/>
      <c r="E13" s="238"/>
      <c r="F13" s="238"/>
      <c r="G13" s="238"/>
    </row>
    <row r="14" spans="1:7" ht="45" x14ac:dyDescent="0.25">
      <c r="A14" s="24" t="s">
        <v>2</v>
      </c>
      <c r="B14" s="25" t="s">
        <v>33</v>
      </c>
      <c r="C14" s="11" t="s">
        <v>3</v>
      </c>
      <c r="D14" s="12" t="s">
        <v>34</v>
      </c>
      <c r="E14" s="12" t="s">
        <v>26</v>
      </c>
      <c r="F14" s="26" t="s">
        <v>35</v>
      </c>
      <c r="G14" s="11" t="s">
        <v>36</v>
      </c>
    </row>
    <row r="15" spans="1:7" x14ac:dyDescent="0.25">
      <c r="A15" s="9">
        <v>6</v>
      </c>
      <c r="B15" s="20" t="s">
        <v>437</v>
      </c>
      <c r="C15" s="20" t="s">
        <v>434</v>
      </c>
      <c r="D15" s="9">
        <v>5500</v>
      </c>
      <c r="E15" s="9" t="s">
        <v>169</v>
      </c>
      <c r="F15" s="9" t="s">
        <v>192</v>
      </c>
      <c r="G15" s="9" t="s">
        <v>197</v>
      </c>
    </row>
    <row r="16" spans="1:7" x14ac:dyDescent="0.25">
      <c r="A16" s="9">
        <v>7</v>
      </c>
      <c r="B16" s="20" t="s">
        <v>513</v>
      </c>
      <c r="C16" s="20" t="s">
        <v>511</v>
      </c>
      <c r="D16" s="9">
        <v>9570.59</v>
      </c>
      <c r="E16" s="9" t="s">
        <v>169</v>
      </c>
      <c r="F16" s="9" t="s">
        <v>192</v>
      </c>
      <c r="G16" s="9" t="s">
        <v>197</v>
      </c>
    </row>
    <row r="17" spans="1:7" x14ac:dyDescent="0.25">
      <c r="A17" s="9">
        <v>8</v>
      </c>
      <c r="B17" s="20" t="s">
        <v>400</v>
      </c>
      <c r="C17" s="20" t="s">
        <v>372</v>
      </c>
      <c r="D17" s="9">
        <v>4700</v>
      </c>
      <c r="E17" s="9" t="s">
        <v>169</v>
      </c>
      <c r="F17" s="9" t="s">
        <v>192</v>
      </c>
      <c r="G17" s="9" t="s">
        <v>197</v>
      </c>
    </row>
    <row r="18" spans="1:7" x14ac:dyDescent="0.25">
      <c r="A18" s="93"/>
      <c r="B18" s="93" t="s">
        <v>454</v>
      </c>
      <c r="C18" s="93"/>
      <c r="D18" s="148">
        <f>SUM(D15:D17)</f>
        <v>19770.59</v>
      </c>
      <c r="E18" s="151"/>
      <c r="F18" s="151"/>
      <c r="G18" s="151"/>
    </row>
    <row r="19" spans="1:7" x14ac:dyDescent="0.25">
      <c r="A19" s="242" t="s">
        <v>408</v>
      </c>
      <c r="B19" s="242"/>
      <c r="C19" s="242"/>
      <c r="D19" s="242"/>
      <c r="E19" s="242"/>
      <c r="F19" s="242"/>
      <c r="G19" s="242"/>
    </row>
    <row r="20" spans="1:7" ht="45" x14ac:dyDescent="0.25">
      <c r="A20" s="24" t="s">
        <v>2</v>
      </c>
      <c r="B20" s="25" t="s">
        <v>455</v>
      </c>
      <c r="C20" s="11" t="s">
        <v>3</v>
      </c>
      <c r="D20" s="12" t="s">
        <v>34</v>
      </c>
      <c r="E20" s="12" t="s">
        <v>26</v>
      </c>
      <c r="F20" s="26" t="s">
        <v>608</v>
      </c>
      <c r="G20" s="11" t="s">
        <v>610</v>
      </c>
    </row>
    <row r="21" spans="1:7" ht="30" x14ac:dyDescent="0.25">
      <c r="A21" s="9">
        <v>9</v>
      </c>
      <c r="B21" s="19" t="s">
        <v>436</v>
      </c>
      <c r="C21" s="20" t="s">
        <v>392</v>
      </c>
      <c r="D21" s="9">
        <v>260000</v>
      </c>
      <c r="E21" s="9" t="s">
        <v>169</v>
      </c>
      <c r="F21" s="9" t="s">
        <v>192</v>
      </c>
      <c r="G21" s="9" t="s">
        <v>197</v>
      </c>
    </row>
    <row r="22" spans="1:7" x14ac:dyDescent="0.25">
      <c r="A22" s="14"/>
      <c r="B22" s="14" t="s">
        <v>454</v>
      </c>
      <c r="C22" s="14"/>
      <c r="D22" s="15">
        <f>SUM(D21)</f>
        <v>260000</v>
      </c>
      <c r="E22" s="15"/>
      <c r="F22" s="15"/>
      <c r="G22" s="15"/>
    </row>
    <row r="23" spans="1:7" s="4" customFormat="1" x14ac:dyDescent="0.25">
      <c r="A23" s="17">
        <v>10</v>
      </c>
      <c r="B23" s="83" t="s">
        <v>425</v>
      </c>
      <c r="C23" s="9" t="s">
        <v>708</v>
      </c>
      <c r="D23" s="166">
        <v>700000</v>
      </c>
      <c r="E23" s="9" t="s">
        <v>169</v>
      </c>
      <c r="F23" s="9" t="s">
        <v>192</v>
      </c>
      <c r="G23" s="9" t="s">
        <v>197</v>
      </c>
    </row>
    <row r="24" spans="1:7" x14ac:dyDescent="0.25">
      <c r="A24" s="14"/>
      <c r="B24" s="14" t="s">
        <v>489</v>
      </c>
      <c r="C24" s="14"/>
      <c r="D24" s="15">
        <f>SUM(D22,D18,D12,D23)</f>
        <v>1176470.5900000001</v>
      </c>
      <c r="E24" s="15"/>
      <c r="F24" s="15"/>
      <c r="G24" s="15"/>
    </row>
  </sheetData>
  <mergeCells count="5">
    <mergeCell ref="B2:D2"/>
    <mergeCell ref="A5:G5"/>
    <mergeCell ref="A13:G13"/>
    <mergeCell ref="A19:G19"/>
    <mergeCell ref="B3:D3"/>
  </mergeCells>
  <pageMargins left="0.7" right="0.7" top="0.75" bottom="0.75" header="0.3" footer="0.3"/>
  <pageSetup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9"/>
  <sheetViews>
    <sheetView workbookViewId="0">
      <selection sqref="A1:G1048576"/>
    </sheetView>
  </sheetViews>
  <sheetFormatPr defaultRowHeight="15" x14ac:dyDescent="0.25"/>
  <cols>
    <col min="1" max="1" width="9.140625" style="115"/>
    <col min="2" max="2" width="21.140625" style="115" customWidth="1"/>
    <col min="3" max="3" width="13.42578125" style="115" customWidth="1"/>
    <col min="4" max="5" width="18.28515625" style="154" customWidth="1"/>
    <col min="6" max="6" width="21.7109375" style="154" customWidth="1"/>
    <col min="7" max="7" width="16.85546875" style="154" customWidth="1"/>
    <col min="8" max="8" width="19" customWidth="1"/>
    <col min="9" max="9" width="18.7109375" customWidth="1"/>
    <col min="10" max="10" width="16.85546875" customWidth="1"/>
  </cols>
  <sheetData>
    <row r="2" spans="1:9" x14ac:dyDescent="0.25">
      <c r="B2" s="59" t="s">
        <v>329</v>
      </c>
      <c r="C2" s="59"/>
      <c r="D2" s="59"/>
      <c r="E2" s="59"/>
      <c r="F2" s="59"/>
      <c r="G2" s="59"/>
      <c r="H2" s="59"/>
      <c r="I2" s="59"/>
    </row>
    <row r="3" spans="1:9" x14ac:dyDescent="0.25">
      <c r="B3" s="231" t="s">
        <v>506</v>
      </c>
      <c r="C3" s="231"/>
      <c r="D3" s="231"/>
      <c r="E3" s="231"/>
    </row>
    <row r="6" spans="1:9" x14ac:dyDescent="0.25">
      <c r="A6" s="239" t="s">
        <v>574</v>
      </c>
      <c r="B6" s="239"/>
      <c r="C6" s="239"/>
      <c r="D6" s="239"/>
      <c r="E6" s="239"/>
      <c r="F6" s="239"/>
      <c r="G6" s="239"/>
      <c r="I6" s="90"/>
    </row>
    <row r="7" spans="1:9" ht="45" x14ac:dyDescent="0.25">
      <c r="A7" s="24" t="s">
        <v>2</v>
      </c>
      <c r="B7" s="25" t="s">
        <v>33</v>
      </c>
      <c r="C7" s="11" t="s">
        <v>3</v>
      </c>
      <c r="D7" s="12" t="s">
        <v>34</v>
      </c>
      <c r="E7" s="12" t="s">
        <v>26</v>
      </c>
      <c r="F7" s="26" t="s">
        <v>35</v>
      </c>
      <c r="G7" s="11" t="s">
        <v>36</v>
      </c>
    </row>
    <row r="8" spans="1:9" x14ac:dyDescent="0.25">
      <c r="A8" s="9">
        <v>1</v>
      </c>
      <c r="B8" s="19" t="s">
        <v>350</v>
      </c>
      <c r="C8" s="20" t="s">
        <v>392</v>
      </c>
      <c r="D8" s="9">
        <v>16000</v>
      </c>
      <c r="E8" s="9" t="s">
        <v>397</v>
      </c>
      <c r="F8" s="9" t="s">
        <v>22</v>
      </c>
      <c r="G8" s="9" t="s">
        <v>181</v>
      </c>
    </row>
    <row r="9" spans="1:9" x14ac:dyDescent="0.25">
      <c r="A9" s="14"/>
      <c r="B9" s="14" t="s">
        <v>454</v>
      </c>
      <c r="C9" s="14"/>
      <c r="D9" s="15">
        <f>SUM(D8:D8)</f>
        <v>16000</v>
      </c>
      <c r="E9" s="15"/>
      <c r="F9" s="15"/>
      <c r="G9" s="15"/>
    </row>
    <row r="10" spans="1:9" x14ac:dyDescent="0.25">
      <c r="A10" s="238" t="s">
        <v>359</v>
      </c>
      <c r="B10" s="238"/>
      <c r="C10" s="238"/>
      <c r="D10" s="238"/>
      <c r="E10" s="238"/>
      <c r="F10" s="238"/>
      <c r="G10" s="238"/>
    </row>
    <row r="11" spans="1:9" ht="45" x14ac:dyDescent="0.25">
      <c r="A11" s="24" t="s">
        <v>2</v>
      </c>
      <c r="B11" s="25" t="s">
        <v>33</v>
      </c>
      <c r="C11" s="11" t="s">
        <v>3</v>
      </c>
      <c r="D11" s="12" t="s">
        <v>34</v>
      </c>
      <c r="E11" s="12" t="s">
        <v>26</v>
      </c>
      <c r="F11" s="26" t="s">
        <v>35</v>
      </c>
      <c r="G11" s="11" t="s">
        <v>36</v>
      </c>
    </row>
    <row r="12" spans="1:9" x14ac:dyDescent="0.25">
      <c r="A12" s="9">
        <v>2</v>
      </c>
      <c r="B12" s="20" t="s">
        <v>437</v>
      </c>
      <c r="C12" s="20" t="s">
        <v>434</v>
      </c>
      <c r="D12" s="9">
        <v>8100.84</v>
      </c>
      <c r="E12" s="9" t="s">
        <v>397</v>
      </c>
      <c r="F12" s="9" t="s">
        <v>22</v>
      </c>
      <c r="G12" s="9" t="s">
        <v>181</v>
      </c>
    </row>
    <row r="13" spans="1:9" x14ac:dyDescent="0.25">
      <c r="A13" s="93"/>
      <c r="B13" s="93" t="s">
        <v>454</v>
      </c>
      <c r="C13" s="93"/>
      <c r="D13" s="148">
        <f>SUM(D12:D12)</f>
        <v>8100.84</v>
      </c>
      <c r="E13" s="151"/>
      <c r="F13" s="151"/>
      <c r="G13" s="151"/>
    </row>
    <row r="14" spans="1:9" x14ac:dyDescent="0.25">
      <c r="A14" s="242" t="s">
        <v>408</v>
      </c>
      <c r="B14" s="242"/>
      <c r="C14" s="242"/>
      <c r="D14" s="242"/>
      <c r="E14" s="242"/>
      <c r="F14" s="242"/>
      <c r="G14" s="242"/>
    </row>
    <row r="15" spans="1:9" ht="45" x14ac:dyDescent="0.25">
      <c r="A15" s="24" t="s">
        <v>2</v>
      </c>
      <c r="B15" s="25" t="s">
        <v>455</v>
      </c>
      <c r="C15" s="11" t="s">
        <v>3</v>
      </c>
      <c r="D15" s="12" t="s">
        <v>34</v>
      </c>
      <c r="E15" s="12" t="s">
        <v>26</v>
      </c>
      <c r="F15" s="26" t="s">
        <v>608</v>
      </c>
      <c r="G15" s="11" t="s">
        <v>610</v>
      </c>
    </row>
    <row r="16" spans="1:9" ht="30" x14ac:dyDescent="0.25">
      <c r="A16" s="9">
        <v>3</v>
      </c>
      <c r="B16" s="19" t="s">
        <v>436</v>
      </c>
      <c r="C16" s="20" t="s">
        <v>392</v>
      </c>
      <c r="D16" s="9">
        <v>8000</v>
      </c>
      <c r="E16" s="9" t="s">
        <v>397</v>
      </c>
      <c r="F16" s="9" t="s">
        <v>22</v>
      </c>
      <c r="G16" s="9" t="s">
        <v>181</v>
      </c>
    </row>
    <row r="17" spans="1:7" x14ac:dyDescent="0.25">
      <c r="A17" s="14"/>
      <c r="B17" s="14" t="s">
        <v>454</v>
      </c>
      <c r="C17" s="14"/>
      <c r="D17" s="15">
        <f>SUM(D16)</f>
        <v>8000</v>
      </c>
      <c r="E17" s="15"/>
      <c r="F17" s="15"/>
      <c r="G17" s="15"/>
    </row>
    <row r="18" spans="1:7" x14ac:dyDescent="0.25">
      <c r="A18" s="17">
        <v>4</v>
      </c>
      <c r="B18" s="83" t="s">
        <v>425</v>
      </c>
      <c r="C18" s="17" t="s">
        <v>708</v>
      </c>
      <c r="D18" s="166">
        <v>220000</v>
      </c>
      <c r="E18" s="9" t="s">
        <v>397</v>
      </c>
      <c r="F18" s="9" t="s">
        <v>22</v>
      </c>
      <c r="G18" s="9" t="s">
        <v>181</v>
      </c>
    </row>
    <row r="19" spans="1:7" x14ac:dyDescent="0.25">
      <c r="A19" s="14"/>
      <c r="B19" s="14" t="s">
        <v>489</v>
      </c>
      <c r="C19" s="14"/>
      <c r="D19" s="15">
        <f>SUM(D17,D13,D9,D18)</f>
        <v>252100.84</v>
      </c>
      <c r="E19" s="15"/>
      <c r="F19" s="15"/>
      <c r="G19" s="15"/>
    </row>
  </sheetData>
  <mergeCells count="4">
    <mergeCell ref="A6:G6"/>
    <mergeCell ref="A10:G10"/>
    <mergeCell ref="A14:G14"/>
    <mergeCell ref="B3:E3"/>
  </mergeCells>
  <pageMargins left="0.7" right="0.7" top="0.75" bottom="0.75" header="0.3" footer="0.3"/>
  <pageSetup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5"/>
  <sheetViews>
    <sheetView workbookViewId="0">
      <selection sqref="A1:J1048576"/>
    </sheetView>
  </sheetViews>
  <sheetFormatPr defaultRowHeight="15" x14ac:dyDescent="0.25"/>
  <cols>
    <col min="2" max="2" width="21.140625" customWidth="1"/>
    <col min="3" max="3" width="13.42578125" style="1" customWidth="1"/>
    <col min="4" max="5" width="18.28515625" style="1" customWidth="1"/>
    <col min="6" max="6" width="21.7109375" style="1" customWidth="1"/>
    <col min="7" max="7" width="16.85546875" style="1" customWidth="1"/>
    <col min="8" max="8" width="19" style="1" customWidth="1"/>
    <col min="9" max="9" width="18.7109375" style="1" customWidth="1"/>
    <col min="10" max="10" width="16.85546875" customWidth="1"/>
  </cols>
  <sheetData>
    <row r="2" spans="1:10" x14ac:dyDescent="0.25">
      <c r="B2" s="230" t="s">
        <v>330</v>
      </c>
      <c r="C2" s="230"/>
      <c r="D2" s="230"/>
      <c r="E2" s="230"/>
    </row>
    <row r="3" spans="1:10" s="78" customFormat="1" x14ac:dyDescent="0.25">
      <c r="B3" s="64"/>
      <c r="C3" s="231" t="s">
        <v>589</v>
      </c>
      <c r="D3" s="231"/>
      <c r="E3" s="170"/>
      <c r="F3" s="1"/>
      <c r="G3" s="1"/>
      <c r="H3" s="1"/>
      <c r="I3" s="1"/>
    </row>
    <row r="5" spans="1:10" ht="75" x14ac:dyDescent="0.25">
      <c r="A5" s="24" t="s">
        <v>2</v>
      </c>
      <c r="B5" s="25" t="s">
        <v>24</v>
      </c>
      <c r="C5" s="11" t="s">
        <v>3</v>
      </c>
      <c r="D5" s="12" t="s">
        <v>25</v>
      </c>
      <c r="E5" s="12" t="s">
        <v>26</v>
      </c>
      <c r="F5" s="11" t="s">
        <v>4</v>
      </c>
      <c r="G5" s="26" t="s">
        <v>27</v>
      </c>
      <c r="H5" s="11" t="s">
        <v>28</v>
      </c>
      <c r="I5" s="11" t="s">
        <v>29</v>
      </c>
      <c r="J5" s="11" t="s">
        <v>5</v>
      </c>
    </row>
    <row r="6" spans="1:10" ht="30" x14ac:dyDescent="0.25">
      <c r="A6" s="39">
        <v>1</v>
      </c>
      <c r="B6" s="63" t="s">
        <v>594</v>
      </c>
      <c r="C6" s="39" t="s">
        <v>392</v>
      </c>
      <c r="D6" s="39">
        <v>190000</v>
      </c>
      <c r="E6" s="39" t="s">
        <v>169</v>
      </c>
      <c r="F6" s="39" t="s">
        <v>576</v>
      </c>
      <c r="G6" s="39" t="s">
        <v>197</v>
      </c>
      <c r="H6" s="39" t="s">
        <v>181</v>
      </c>
      <c r="I6" s="39" t="s">
        <v>577</v>
      </c>
      <c r="J6" s="75"/>
    </row>
    <row r="7" spans="1:10" x14ac:dyDescent="0.25">
      <c r="A7" s="42"/>
      <c r="B7" s="42" t="s">
        <v>454</v>
      </c>
      <c r="C7" s="44"/>
      <c r="D7" s="44">
        <f>SUM(D6)</f>
        <v>190000</v>
      </c>
      <c r="E7" s="44"/>
      <c r="F7" s="44"/>
      <c r="G7" s="44"/>
      <c r="H7" s="44"/>
      <c r="I7" s="44"/>
      <c r="J7" s="42"/>
    </row>
    <row r="8" spans="1:10" x14ac:dyDescent="0.25">
      <c r="A8" s="239" t="s">
        <v>562</v>
      </c>
      <c r="B8" s="239"/>
      <c r="C8" s="239"/>
      <c r="D8" s="239"/>
      <c r="E8" s="239"/>
      <c r="F8" s="239"/>
      <c r="G8" s="239"/>
      <c r="J8" s="90"/>
    </row>
    <row r="9" spans="1:10" ht="25.5" x14ac:dyDescent="0.25">
      <c r="A9" s="34" t="s">
        <v>2</v>
      </c>
      <c r="B9" s="35" t="s">
        <v>33</v>
      </c>
      <c r="C9" s="36" t="s">
        <v>3</v>
      </c>
      <c r="D9" s="37" t="s">
        <v>34</v>
      </c>
      <c r="E9" s="37" t="s">
        <v>26</v>
      </c>
      <c r="F9" s="38" t="s">
        <v>35</v>
      </c>
      <c r="G9" s="36" t="s">
        <v>36</v>
      </c>
    </row>
    <row r="10" spans="1:10" s="94" customFormat="1" x14ac:dyDescent="0.25">
      <c r="A10" s="95">
        <v>2</v>
      </c>
      <c r="B10" s="8" t="s">
        <v>350</v>
      </c>
      <c r="C10" s="7" t="s">
        <v>509</v>
      </c>
      <c r="D10" s="80">
        <v>100000</v>
      </c>
      <c r="E10" s="6" t="s">
        <v>169</v>
      </c>
      <c r="F10" s="86" t="s">
        <v>197</v>
      </c>
      <c r="G10" s="7" t="s">
        <v>181</v>
      </c>
      <c r="H10" s="204"/>
      <c r="I10" s="204"/>
    </row>
    <row r="11" spans="1:10" ht="30" x14ac:dyDescent="0.25">
      <c r="A11" s="95">
        <v>3</v>
      </c>
      <c r="B11" s="63" t="s">
        <v>590</v>
      </c>
      <c r="C11" s="39" t="s">
        <v>392</v>
      </c>
      <c r="D11" s="39">
        <v>11000</v>
      </c>
      <c r="E11" s="6" t="s">
        <v>169</v>
      </c>
      <c r="F11" s="86" t="s">
        <v>197</v>
      </c>
      <c r="G11" s="7" t="s">
        <v>181</v>
      </c>
    </row>
    <row r="12" spans="1:10" x14ac:dyDescent="0.25">
      <c r="A12" s="95">
        <v>4</v>
      </c>
      <c r="B12" s="63" t="s">
        <v>404</v>
      </c>
      <c r="C12" s="39" t="s">
        <v>97</v>
      </c>
      <c r="D12" s="39">
        <v>25000</v>
      </c>
      <c r="E12" s="6" t="s">
        <v>169</v>
      </c>
      <c r="F12" s="86" t="s">
        <v>197</v>
      </c>
      <c r="G12" s="7" t="s">
        <v>181</v>
      </c>
    </row>
    <row r="13" spans="1:10" s="78" customFormat="1" ht="30" x14ac:dyDescent="0.25">
      <c r="A13" s="95">
        <v>5</v>
      </c>
      <c r="B13" s="63" t="s">
        <v>592</v>
      </c>
      <c r="C13" s="39" t="s">
        <v>394</v>
      </c>
      <c r="D13" s="39">
        <v>8000</v>
      </c>
      <c r="E13" s="6" t="s">
        <v>169</v>
      </c>
      <c r="F13" s="86" t="s">
        <v>197</v>
      </c>
      <c r="G13" s="7" t="s">
        <v>181</v>
      </c>
      <c r="H13" s="1"/>
      <c r="I13" s="1"/>
    </row>
    <row r="14" spans="1:10" s="78" customFormat="1" ht="30" x14ac:dyDescent="0.25">
      <c r="A14" s="95">
        <v>6</v>
      </c>
      <c r="B14" s="63" t="s">
        <v>593</v>
      </c>
      <c r="C14" s="39" t="s">
        <v>392</v>
      </c>
      <c r="D14" s="39">
        <v>47000</v>
      </c>
      <c r="E14" s="6" t="s">
        <v>169</v>
      </c>
      <c r="F14" s="86" t="s">
        <v>197</v>
      </c>
      <c r="G14" s="7" t="s">
        <v>181</v>
      </c>
      <c r="H14" s="1"/>
      <c r="I14" s="1"/>
    </row>
    <row r="15" spans="1:10" s="78" customFormat="1" x14ac:dyDescent="0.25">
      <c r="A15" s="95">
        <v>7</v>
      </c>
      <c r="B15" s="63" t="s">
        <v>405</v>
      </c>
      <c r="C15" s="39" t="s">
        <v>395</v>
      </c>
      <c r="D15" s="39">
        <v>15000</v>
      </c>
      <c r="E15" s="6" t="s">
        <v>169</v>
      </c>
      <c r="F15" s="86" t="s">
        <v>197</v>
      </c>
      <c r="G15" s="7" t="s">
        <v>181</v>
      </c>
      <c r="H15" s="1"/>
      <c r="I15" s="1"/>
    </row>
    <row r="16" spans="1:10" x14ac:dyDescent="0.25">
      <c r="A16" s="95">
        <v>8</v>
      </c>
      <c r="B16" s="63" t="s">
        <v>410</v>
      </c>
      <c r="C16" s="39" t="s">
        <v>505</v>
      </c>
      <c r="D16" s="39">
        <v>16500</v>
      </c>
      <c r="E16" s="6" t="s">
        <v>169</v>
      </c>
      <c r="F16" s="86" t="s">
        <v>197</v>
      </c>
      <c r="G16" s="7" t="s">
        <v>181</v>
      </c>
    </row>
    <row r="17" spans="1:9" x14ac:dyDescent="0.25">
      <c r="A17" s="95">
        <v>9</v>
      </c>
      <c r="B17" s="63" t="s">
        <v>444</v>
      </c>
      <c r="C17" s="39" t="s">
        <v>391</v>
      </c>
      <c r="D17" s="39">
        <v>11500</v>
      </c>
      <c r="E17" s="6" t="s">
        <v>169</v>
      </c>
      <c r="F17" s="86" t="s">
        <v>197</v>
      </c>
      <c r="G17" s="7" t="s">
        <v>181</v>
      </c>
    </row>
    <row r="18" spans="1:9" x14ac:dyDescent="0.25">
      <c r="A18" s="14"/>
      <c r="B18" s="14" t="s">
        <v>454</v>
      </c>
      <c r="C18" s="15"/>
      <c r="D18" s="153">
        <f>SUM(D10:D17)</f>
        <v>234000</v>
      </c>
      <c r="E18" s="15"/>
      <c r="F18" s="44"/>
      <c r="G18" s="44"/>
    </row>
    <row r="19" spans="1:9" x14ac:dyDescent="0.25">
      <c r="A19" s="242" t="s">
        <v>561</v>
      </c>
      <c r="B19" s="242"/>
      <c r="C19" s="242"/>
      <c r="D19" s="242"/>
      <c r="E19" s="242"/>
      <c r="F19" s="242"/>
      <c r="G19" s="242"/>
    </row>
    <row r="20" spans="1:9" ht="25.5" x14ac:dyDescent="0.25">
      <c r="A20" s="34" t="s">
        <v>2</v>
      </c>
      <c r="B20" s="35" t="s">
        <v>33</v>
      </c>
      <c r="C20" s="36" t="s">
        <v>3</v>
      </c>
      <c r="D20" s="37" t="s">
        <v>34</v>
      </c>
      <c r="E20" s="37" t="s">
        <v>26</v>
      </c>
      <c r="F20" s="38" t="s">
        <v>35</v>
      </c>
      <c r="G20" s="36" t="s">
        <v>36</v>
      </c>
    </row>
    <row r="21" spans="1:9" x14ac:dyDescent="0.25">
      <c r="A21" s="39">
        <v>10</v>
      </c>
      <c r="B21" s="75" t="s">
        <v>399</v>
      </c>
      <c r="C21" s="39" t="s">
        <v>434</v>
      </c>
      <c r="D21" s="39">
        <v>6820</v>
      </c>
      <c r="E21" s="6" t="s">
        <v>169</v>
      </c>
      <c r="F21" s="86" t="s">
        <v>197</v>
      </c>
      <c r="G21" s="7" t="s">
        <v>181</v>
      </c>
    </row>
    <row r="22" spans="1:9" x14ac:dyDescent="0.25">
      <c r="A22" s="39">
        <v>11</v>
      </c>
      <c r="B22" s="75" t="s">
        <v>353</v>
      </c>
      <c r="C22" s="39" t="s">
        <v>372</v>
      </c>
      <c r="D22" s="39">
        <v>4900</v>
      </c>
      <c r="E22" s="6" t="s">
        <v>169</v>
      </c>
      <c r="F22" s="86" t="s">
        <v>197</v>
      </c>
      <c r="G22" s="7" t="s">
        <v>181</v>
      </c>
    </row>
    <row r="23" spans="1:9" s="78" customFormat="1" x14ac:dyDescent="0.25">
      <c r="A23" s="39">
        <v>12</v>
      </c>
      <c r="B23" s="75" t="s">
        <v>591</v>
      </c>
      <c r="C23" s="39" t="s">
        <v>373</v>
      </c>
      <c r="D23" s="39">
        <v>2400</v>
      </c>
      <c r="E23" s="6" t="s">
        <v>169</v>
      </c>
      <c r="F23" s="86" t="s">
        <v>197</v>
      </c>
      <c r="G23" s="7" t="s">
        <v>181</v>
      </c>
      <c r="H23" s="1"/>
      <c r="I23" s="1"/>
    </row>
    <row r="24" spans="1:9" x14ac:dyDescent="0.25">
      <c r="A24" s="39">
        <v>13</v>
      </c>
      <c r="B24" s="75" t="s">
        <v>563</v>
      </c>
      <c r="C24" s="39" t="s">
        <v>378</v>
      </c>
      <c r="D24" s="39">
        <v>6900</v>
      </c>
      <c r="E24" s="6" t="s">
        <v>169</v>
      </c>
      <c r="F24" s="86" t="s">
        <v>197</v>
      </c>
      <c r="G24" s="7" t="s">
        <v>181</v>
      </c>
    </row>
    <row r="25" spans="1:9" x14ac:dyDescent="0.25">
      <c r="A25" s="39">
        <v>14</v>
      </c>
      <c r="B25" s="75" t="s">
        <v>523</v>
      </c>
      <c r="C25" s="39" t="s">
        <v>377</v>
      </c>
      <c r="D25" s="39">
        <v>9450</v>
      </c>
      <c r="E25" s="6" t="s">
        <v>169</v>
      </c>
      <c r="F25" s="86" t="s">
        <v>197</v>
      </c>
      <c r="G25" s="7" t="s">
        <v>181</v>
      </c>
    </row>
    <row r="26" spans="1:9" x14ac:dyDescent="0.25">
      <c r="A26" s="39">
        <v>15</v>
      </c>
      <c r="B26" s="75" t="s">
        <v>513</v>
      </c>
      <c r="C26" s="39" t="s">
        <v>415</v>
      </c>
      <c r="D26" s="39">
        <v>4700</v>
      </c>
      <c r="E26" s="6" t="s">
        <v>169</v>
      </c>
      <c r="F26" s="86" t="s">
        <v>197</v>
      </c>
      <c r="G26" s="7" t="s">
        <v>181</v>
      </c>
    </row>
    <row r="27" spans="1:9" x14ac:dyDescent="0.25">
      <c r="A27" s="39">
        <v>16</v>
      </c>
      <c r="B27" s="75" t="s">
        <v>570</v>
      </c>
      <c r="C27" s="39" t="s">
        <v>480</v>
      </c>
      <c r="D27" s="39">
        <v>3200</v>
      </c>
      <c r="E27" s="6" t="s">
        <v>169</v>
      </c>
      <c r="F27" s="86" t="s">
        <v>197</v>
      </c>
      <c r="G27" s="7" t="s">
        <v>181</v>
      </c>
    </row>
    <row r="28" spans="1:9" x14ac:dyDescent="0.25">
      <c r="A28" s="39">
        <v>17</v>
      </c>
      <c r="B28" s="75" t="s">
        <v>467</v>
      </c>
      <c r="C28" s="39" t="s">
        <v>511</v>
      </c>
      <c r="D28" s="39">
        <v>4099.75</v>
      </c>
      <c r="E28" s="6" t="s">
        <v>169</v>
      </c>
      <c r="F28" s="86" t="s">
        <v>197</v>
      </c>
      <c r="G28" s="7" t="s">
        <v>181</v>
      </c>
    </row>
    <row r="29" spans="1:9" x14ac:dyDescent="0.25">
      <c r="A29" s="39">
        <v>18</v>
      </c>
      <c r="B29" s="75" t="s">
        <v>400</v>
      </c>
      <c r="C29" s="39" t="s">
        <v>372</v>
      </c>
      <c r="D29" s="39">
        <v>7900</v>
      </c>
      <c r="E29" s="6" t="s">
        <v>169</v>
      </c>
      <c r="F29" s="86" t="s">
        <v>197</v>
      </c>
      <c r="G29" s="7" t="s">
        <v>181</v>
      </c>
    </row>
    <row r="30" spans="1:9" x14ac:dyDescent="0.25">
      <c r="A30" s="14"/>
      <c r="B30" s="14" t="s">
        <v>454</v>
      </c>
      <c r="C30" s="15"/>
      <c r="D30" s="15">
        <f>SUM(D21:D29)</f>
        <v>50369.75</v>
      </c>
      <c r="E30" s="15"/>
      <c r="F30" s="15"/>
      <c r="G30" s="15"/>
    </row>
    <row r="31" spans="1:9" x14ac:dyDescent="0.25">
      <c r="A31" s="242" t="s">
        <v>408</v>
      </c>
      <c r="B31" s="242"/>
      <c r="C31" s="242"/>
      <c r="D31" s="242"/>
      <c r="E31" s="242"/>
      <c r="F31" s="242"/>
      <c r="G31" s="242"/>
    </row>
    <row r="32" spans="1:9" ht="45" x14ac:dyDescent="0.25">
      <c r="A32" s="24" t="s">
        <v>2</v>
      </c>
      <c r="B32" s="25" t="s">
        <v>455</v>
      </c>
      <c r="C32" s="11" t="s">
        <v>3</v>
      </c>
      <c r="D32" s="12" t="s">
        <v>34</v>
      </c>
      <c r="E32" s="12" t="s">
        <v>26</v>
      </c>
      <c r="F32" s="26" t="s">
        <v>608</v>
      </c>
      <c r="G32" s="11" t="s">
        <v>610</v>
      </c>
    </row>
    <row r="33" spans="1:7" ht="45" x14ac:dyDescent="0.25">
      <c r="A33" s="39">
        <v>19</v>
      </c>
      <c r="B33" s="63" t="s">
        <v>569</v>
      </c>
      <c r="C33" s="39" t="s">
        <v>392</v>
      </c>
      <c r="D33" s="39">
        <v>450000</v>
      </c>
      <c r="E33" s="6" t="s">
        <v>169</v>
      </c>
      <c r="F33" s="86" t="s">
        <v>197</v>
      </c>
      <c r="G33" s="7" t="s">
        <v>181</v>
      </c>
    </row>
    <row r="34" spans="1:7" x14ac:dyDescent="0.25">
      <c r="A34" s="14"/>
      <c r="B34" s="14" t="s">
        <v>454</v>
      </c>
      <c r="C34" s="15"/>
      <c r="D34" s="15">
        <f>SUM(D33)</f>
        <v>450000</v>
      </c>
      <c r="E34" s="15"/>
      <c r="F34" s="15"/>
      <c r="G34" s="15"/>
    </row>
    <row r="35" spans="1:7" x14ac:dyDescent="0.25">
      <c r="A35" s="14"/>
      <c r="B35" s="14" t="s">
        <v>489</v>
      </c>
      <c r="C35" s="15"/>
      <c r="D35" s="153">
        <f>SUM(D18,D30,D7,D34)</f>
        <v>924369.75</v>
      </c>
      <c r="E35" s="15"/>
      <c r="F35" s="15"/>
      <c r="G35" s="15"/>
    </row>
  </sheetData>
  <mergeCells count="5">
    <mergeCell ref="B2:E2"/>
    <mergeCell ref="A8:G8"/>
    <mergeCell ref="A19:G19"/>
    <mergeCell ref="A31:G31"/>
    <mergeCell ref="C3:D3"/>
  </mergeCells>
  <pageMargins left="0.7" right="0.7" top="0.75" bottom="0.75" header="0.3" footer="0.3"/>
  <pageSetup scale="70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zoomScaleNormal="100" workbookViewId="0">
      <selection sqref="A1:G1048576"/>
    </sheetView>
  </sheetViews>
  <sheetFormatPr defaultRowHeight="15" x14ac:dyDescent="0.25"/>
  <cols>
    <col min="1" max="1" width="9.140625" style="115"/>
    <col min="2" max="2" width="23.85546875" style="201" customWidth="1"/>
    <col min="3" max="3" width="13.42578125" style="154" customWidth="1"/>
    <col min="4" max="5" width="18.28515625" style="154" customWidth="1"/>
    <col min="6" max="6" width="21.7109375" style="154" customWidth="1"/>
    <col min="7" max="7" width="16.85546875" style="154" customWidth="1"/>
    <col min="8" max="8" width="19" customWidth="1"/>
    <col min="9" max="9" width="18.7109375" customWidth="1"/>
    <col min="10" max="10" width="16.85546875" customWidth="1"/>
  </cols>
  <sheetData>
    <row r="1" spans="1:7" s="78" customFormat="1" x14ac:dyDescent="0.25">
      <c r="A1" s="115"/>
      <c r="B1" s="201"/>
      <c r="C1" s="154"/>
      <c r="D1" s="154"/>
      <c r="E1" s="154"/>
      <c r="F1" s="154"/>
      <c r="G1" s="154"/>
    </row>
    <row r="2" spans="1:7" s="78" customFormat="1" x14ac:dyDescent="0.25">
      <c r="A2" s="115"/>
      <c r="B2" s="201"/>
      <c r="C2" s="154"/>
      <c r="D2" s="154"/>
      <c r="E2" s="154"/>
      <c r="F2" s="154"/>
      <c r="G2" s="154"/>
    </row>
    <row r="3" spans="1:7" x14ac:dyDescent="0.25">
      <c r="B3" s="230" t="s">
        <v>331</v>
      </c>
      <c r="C3" s="230"/>
      <c r="D3" s="230"/>
    </row>
    <row r="4" spans="1:7" s="78" customFormat="1" x14ac:dyDescent="0.25">
      <c r="A4" s="115"/>
      <c r="B4" s="188"/>
      <c r="C4" s="170" t="s">
        <v>588</v>
      </c>
      <c r="D4" s="170"/>
      <c r="E4" s="154"/>
      <c r="F4" s="154"/>
      <c r="G4" s="154"/>
    </row>
    <row r="5" spans="1:7" s="78" customFormat="1" x14ac:dyDescent="0.25">
      <c r="A5" s="115"/>
      <c r="B5" s="188"/>
      <c r="C5" s="183"/>
      <c r="D5" s="183"/>
      <c r="E5" s="154"/>
      <c r="F5" s="154"/>
      <c r="G5" s="154"/>
    </row>
    <row r="7" spans="1:7" x14ac:dyDescent="0.25">
      <c r="A7" s="239" t="s">
        <v>407</v>
      </c>
      <c r="B7" s="239"/>
      <c r="C7" s="239"/>
      <c r="D7" s="239"/>
      <c r="E7" s="239"/>
      <c r="F7" s="239"/>
      <c r="G7" s="239"/>
    </row>
    <row r="8" spans="1:7" ht="45" x14ac:dyDescent="0.25">
      <c r="A8" s="24" t="s">
        <v>2</v>
      </c>
      <c r="B8" s="25" t="s">
        <v>33</v>
      </c>
      <c r="C8" s="11" t="s">
        <v>3</v>
      </c>
      <c r="D8" s="12" t="s">
        <v>34</v>
      </c>
      <c r="E8" s="12" t="s">
        <v>26</v>
      </c>
      <c r="F8" s="26" t="s">
        <v>35</v>
      </c>
      <c r="G8" s="11" t="s">
        <v>36</v>
      </c>
    </row>
    <row r="9" spans="1:7" x14ac:dyDescent="0.25">
      <c r="A9" s="9">
        <v>1</v>
      </c>
      <c r="B9" s="114" t="s">
        <v>419</v>
      </c>
      <c r="C9" s="207" t="s">
        <v>600</v>
      </c>
      <c r="D9" s="195">
        <v>17000</v>
      </c>
      <c r="E9" s="9" t="s">
        <v>169</v>
      </c>
      <c r="F9" s="9" t="s">
        <v>192</v>
      </c>
      <c r="G9" s="9" t="s">
        <v>197</v>
      </c>
    </row>
    <row r="10" spans="1:7" x14ac:dyDescent="0.25">
      <c r="A10" s="9">
        <v>2</v>
      </c>
      <c r="B10" s="112" t="s">
        <v>410</v>
      </c>
      <c r="C10" s="167" t="s">
        <v>505</v>
      </c>
      <c r="D10" s="195">
        <v>19000</v>
      </c>
      <c r="E10" s="9" t="s">
        <v>169</v>
      </c>
      <c r="F10" s="9" t="s">
        <v>192</v>
      </c>
      <c r="G10" s="9" t="s">
        <v>197</v>
      </c>
    </row>
    <row r="11" spans="1:7" x14ac:dyDescent="0.25">
      <c r="A11" s="9">
        <v>3</v>
      </c>
      <c r="B11" s="114" t="s">
        <v>405</v>
      </c>
      <c r="C11" s="196" t="s">
        <v>395</v>
      </c>
      <c r="D11" s="195">
        <v>6770</v>
      </c>
      <c r="E11" s="9" t="s">
        <v>169</v>
      </c>
      <c r="F11" s="9" t="s">
        <v>192</v>
      </c>
      <c r="G11" s="9" t="s">
        <v>197</v>
      </c>
    </row>
    <row r="12" spans="1:7" x14ac:dyDescent="0.25">
      <c r="A12" s="9">
        <v>4</v>
      </c>
      <c r="B12" s="114" t="s">
        <v>596</v>
      </c>
      <c r="C12" s="196" t="s">
        <v>394</v>
      </c>
      <c r="D12" s="195">
        <v>4300</v>
      </c>
      <c r="E12" s="9" t="s">
        <v>169</v>
      </c>
      <c r="F12" s="9" t="s">
        <v>192</v>
      </c>
      <c r="G12" s="9" t="s">
        <v>197</v>
      </c>
    </row>
    <row r="13" spans="1:7" x14ac:dyDescent="0.25">
      <c r="A13" s="9">
        <v>5</v>
      </c>
      <c r="B13" s="114" t="s">
        <v>595</v>
      </c>
      <c r="C13" s="55" t="s">
        <v>392</v>
      </c>
      <c r="D13" s="195">
        <v>16500</v>
      </c>
      <c r="E13" s="9" t="s">
        <v>169</v>
      </c>
      <c r="F13" s="9" t="s">
        <v>192</v>
      </c>
      <c r="G13" s="9" t="s">
        <v>197</v>
      </c>
    </row>
    <row r="14" spans="1:7" x14ac:dyDescent="0.25">
      <c r="A14" s="9">
        <v>6</v>
      </c>
      <c r="B14" s="114" t="s">
        <v>427</v>
      </c>
      <c r="C14" s="55" t="s">
        <v>392</v>
      </c>
      <c r="D14" s="195">
        <v>45000</v>
      </c>
      <c r="E14" s="9" t="s">
        <v>169</v>
      </c>
      <c r="F14" s="9" t="s">
        <v>192</v>
      </c>
      <c r="G14" s="9" t="s">
        <v>197</v>
      </c>
    </row>
    <row r="15" spans="1:7" x14ac:dyDescent="0.25">
      <c r="A15" s="9">
        <v>7</v>
      </c>
      <c r="B15" s="114" t="s">
        <v>350</v>
      </c>
      <c r="C15" s="55" t="s">
        <v>392</v>
      </c>
      <c r="D15" s="195">
        <v>90000</v>
      </c>
      <c r="E15" s="9" t="s">
        <v>169</v>
      </c>
      <c r="F15" s="9" t="s">
        <v>192</v>
      </c>
      <c r="G15" s="9" t="s">
        <v>197</v>
      </c>
    </row>
    <row r="16" spans="1:7" x14ac:dyDescent="0.25">
      <c r="A16" s="9">
        <v>8</v>
      </c>
      <c r="B16" s="112" t="s">
        <v>599</v>
      </c>
      <c r="C16" s="167" t="s">
        <v>97</v>
      </c>
      <c r="D16" s="195">
        <v>26000</v>
      </c>
      <c r="E16" s="9" t="s">
        <v>169</v>
      </c>
      <c r="F16" s="9" t="s">
        <v>192</v>
      </c>
      <c r="G16" s="9" t="s">
        <v>197</v>
      </c>
    </row>
    <row r="17" spans="1:10" x14ac:dyDescent="0.25">
      <c r="A17" s="9">
        <v>9</v>
      </c>
      <c r="B17" s="114" t="s">
        <v>428</v>
      </c>
      <c r="C17" s="55" t="s">
        <v>392</v>
      </c>
      <c r="D17" s="195">
        <v>100000</v>
      </c>
      <c r="E17" s="9" t="s">
        <v>169</v>
      </c>
      <c r="F17" s="9" t="s">
        <v>192</v>
      </c>
      <c r="G17" s="9" t="s">
        <v>197</v>
      </c>
    </row>
    <row r="18" spans="1:10" x14ac:dyDescent="0.25">
      <c r="A18" s="21"/>
      <c r="B18" s="209" t="s">
        <v>454</v>
      </c>
      <c r="C18" s="197"/>
      <c r="D18" s="155">
        <f>SUM(D9:D17)</f>
        <v>324570</v>
      </c>
      <c r="E18" s="18"/>
      <c r="F18" s="18"/>
      <c r="G18" s="18"/>
    </row>
    <row r="19" spans="1:10" x14ac:dyDescent="0.25">
      <c r="A19" s="238" t="s">
        <v>359</v>
      </c>
      <c r="B19" s="238"/>
      <c r="C19" s="238"/>
      <c r="D19" s="238"/>
      <c r="E19" s="238"/>
      <c r="F19" s="238"/>
      <c r="G19" s="238"/>
    </row>
    <row r="20" spans="1:10" ht="45" x14ac:dyDescent="0.25">
      <c r="A20" s="24" t="s">
        <v>2</v>
      </c>
      <c r="B20" s="25" t="s">
        <v>33</v>
      </c>
      <c r="C20" s="11" t="s">
        <v>3</v>
      </c>
      <c r="D20" s="12" t="s">
        <v>34</v>
      </c>
      <c r="E20" s="12" t="s">
        <v>26</v>
      </c>
      <c r="F20" s="26" t="s">
        <v>35</v>
      </c>
      <c r="G20" s="11" t="s">
        <v>36</v>
      </c>
    </row>
    <row r="21" spans="1:10" x14ac:dyDescent="0.25">
      <c r="A21" s="9">
        <v>10</v>
      </c>
      <c r="B21" s="114" t="s">
        <v>400</v>
      </c>
      <c r="C21" s="196" t="s">
        <v>372</v>
      </c>
      <c r="D21" s="198">
        <v>1300</v>
      </c>
      <c r="E21" s="9" t="s">
        <v>169</v>
      </c>
      <c r="F21" s="9" t="s">
        <v>192</v>
      </c>
      <c r="G21" s="9" t="s">
        <v>197</v>
      </c>
    </row>
    <row r="22" spans="1:10" x14ac:dyDescent="0.25">
      <c r="A22" s="9">
        <v>11</v>
      </c>
      <c r="B22" s="114" t="s">
        <v>401</v>
      </c>
      <c r="C22" s="196" t="s">
        <v>415</v>
      </c>
      <c r="D22" s="195">
        <v>2600</v>
      </c>
      <c r="E22" s="9" t="s">
        <v>169</v>
      </c>
      <c r="F22" s="9" t="s">
        <v>192</v>
      </c>
      <c r="G22" s="9" t="s">
        <v>197</v>
      </c>
    </row>
    <row r="23" spans="1:10" x14ac:dyDescent="0.25">
      <c r="A23" s="9">
        <v>12</v>
      </c>
      <c r="B23" s="114" t="s">
        <v>420</v>
      </c>
      <c r="C23" s="196" t="s">
        <v>416</v>
      </c>
      <c r="D23" s="195">
        <v>4000</v>
      </c>
      <c r="E23" s="9" t="s">
        <v>169</v>
      </c>
      <c r="F23" s="9" t="s">
        <v>192</v>
      </c>
      <c r="G23" s="9" t="s">
        <v>197</v>
      </c>
      <c r="J23" s="90"/>
    </row>
    <row r="24" spans="1:10" x14ac:dyDescent="0.25">
      <c r="A24" s="9">
        <v>13</v>
      </c>
      <c r="B24" s="112" t="s">
        <v>421</v>
      </c>
      <c r="C24" s="167" t="s">
        <v>598</v>
      </c>
      <c r="D24" s="199">
        <v>2285.71</v>
      </c>
      <c r="E24" s="9" t="s">
        <v>169</v>
      </c>
      <c r="F24" s="9" t="s">
        <v>192</v>
      </c>
      <c r="G24" s="9" t="s">
        <v>197</v>
      </c>
    </row>
    <row r="25" spans="1:10" x14ac:dyDescent="0.25">
      <c r="A25" s="9">
        <v>14</v>
      </c>
      <c r="B25" s="112" t="s">
        <v>399</v>
      </c>
      <c r="C25" s="167" t="s">
        <v>434</v>
      </c>
      <c r="D25" s="195">
        <v>2100</v>
      </c>
      <c r="E25" s="9" t="s">
        <v>169</v>
      </c>
      <c r="F25" s="9" t="s">
        <v>192</v>
      </c>
      <c r="G25" s="9" t="s">
        <v>197</v>
      </c>
    </row>
    <row r="26" spans="1:10" x14ac:dyDescent="0.25">
      <c r="A26" s="9">
        <v>15</v>
      </c>
      <c r="B26" s="112" t="s">
        <v>422</v>
      </c>
      <c r="C26" s="167" t="s">
        <v>418</v>
      </c>
      <c r="D26" s="195">
        <v>3200</v>
      </c>
      <c r="E26" s="9" t="s">
        <v>169</v>
      </c>
      <c r="F26" s="9" t="s">
        <v>192</v>
      </c>
      <c r="G26" s="9" t="s">
        <v>197</v>
      </c>
    </row>
    <row r="27" spans="1:10" x14ac:dyDescent="0.25">
      <c r="A27" s="9">
        <v>16</v>
      </c>
      <c r="B27" s="114" t="s">
        <v>423</v>
      </c>
      <c r="C27" s="196" t="s">
        <v>597</v>
      </c>
      <c r="D27" s="195">
        <v>3000</v>
      </c>
      <c r="E27" s="9" t="s">
        <v>169</v>
      </c>
      <c r="F27" s="9" t="s">
        <v>192</v>
      </c>
      <c r="G27" s="9" t="s">
        <v>197</v>
      </c>
    </row>
    <row r="28" spans="1:10" x14ac:dyDescent="0.25">
      <c r="A28" s="9">
        <v>17</v>
      </c>
      <c r="B28" s="114" t="s">
        <v>424</v>
      </c>
      <c r="C28" s="196" t="s">
        <v>372</v>
      </c>
      <c r="D28" s="195">
        <v>8230</v>
      </c>
      <c r="E28" s="9" t="s">
        <v>169</v>
      </c>
      <c r="F28" s="9" t="s">
        <v>192</v>
      </c>
      <c r="G28" s="9" t="s">
        <v>197</v>
      </c>
    </row>
    <row r="29" spans="1:10" x14ac:dyDescent="0.25">
      <c r="A29" s="9">
        <v>18</v>
      </c>
      <c r="B29" s="114" t="s">
        <v>429</v>
      </c>
      <c r="C29" s="196" t="s">
        <v>430</v>
      </c>
      <c r="D29" s="195">
        <v>3000</v>
      </c>
      <c r="E29" s="9" t="s">
        <v>169</v>
      </c>
      <c r="F29" s="9" t="s">
        <v>192</v>
      </c>
      <c r="G29" s="9" t="s">
        <v>197</v>
      </c>
    </row>
    <row r="30" spans="1:10" x14ac:dyDescent="0.25">
      <c r="A30" s="21"/>
      <c r="B30" s="210" t="s">
        <v>454</v>
      </c>
      <c r="C30" s="18"/>
      <c r="D30" s="15">
        <f>SUM(D21:D29)</f>
        <v>29715.71</v>
      </c>
      <c r="E30" s="18"/>
      <c r="F30" s="18"/>
      <c r="G30" s="18"/>
    </row>
    <row r="31" spans="1:10" x14ac:dyDescent="0.25">
      <c r="A31" s="238" t="s">
        <v>360</v>
      </c>
      <c r="B31" s="238"/>
      <c r="C31" s="238"/>
      <c r="D31" s="238"/>
      <c r="E31" s="238"/>
      <c r="F31" s="238"/>
      <c r="G31" s="238"/>
    </row>
    <row r="32" spans="1:10" ht="45" x14ac:dyDescent="0.25">
      <c r="A32" s="24" t="s">
        <v>2</v>
      </c>
      <c r="B32" s="25" t="s">
        <v>455</v>
      </c>
      <c r="C32" s="11" t="s">
        <v>3</v>
      </c>
      <c r="D32" s="12" t="s">
        <v>34</v>
      </c>
      <c r="E32" s="12" t="s">
        <v>26</v>
      </c>
      <c r="F32" s="26" t="s">
        <v>608</v>
      </c>
      <c r="G32" s="11" t="s">
        <v>610</v>
      </c>
    </row>
    <row r="33" spans="1:7" ht="30" x14ac:dyDescent="0.25">
      <c r="A33" s="9">
        <v>19</v>
      </c>
      <c r="B33" s="200" t="s">
        <v>426</v>
      </c>
      <c r="C33" s="55" t="s">
        <v>392</v>
      </c>
      <c r="D33" s="9">
        <v>210000</v>
      </c>
      <c r="E33" s="9" t="s">
        <v>169</v>
      </c>
      <c r="F33" s="9" t="s">
        <v>192</v>
      </c>
      <c r="G33" s="9" t="s">
        <v>197</v>
      </c>
    </row>
    <row r="34" spans="1:7" x14ac:dyDescent="0.25">
      <c r="A34" s="21"/>
      <c r="B34" s="133" t="s">
        <v>454</v>
      </c>
      <c r="C34" s="18"/>
      <c r="D34" s="15">
        <f>SUM(D33)</f>
        <v>210000</v>
      </c>
      <c r="E34" s="18"/>
      <c r="F34" s="18"/>
      <c r="G34" s="18"/>
    </row>
    <row r="35" spans="1:7" s="78" customFormat="1" x14ac:dyDescent="0.25">
      <c r="A35" s="17">
        <v>20</v>
      </c>
      <c r="B35" s="208" t="s">
        <v>425</v>
      </c>
      <c r="C35" s="17" t="s">
        <v>708</v>
      </c>
      <c r="D35" s="166">
        <v>150000</v>
      </c>
      <c r="E35" s="9" t="s">
        <v>169</v>
      </c>
      <c r="F35" s="9" t="s">
        <v>192</v>
      </c>
      <c r="G35" s="9" t="s">
        <v>197</v>
      </c>
    </row>
    <row r="36" spans="1:7" s="78" customFormat="1" x14ac:dyDescent="0.25">
      <c r="A36" s="21"/>
      <c r="B36" s="133" t="s">
        <v>489</v>
      </c>
      <c r="C36" s="18"/>
      <c r="D36" s="156">
        <f>SUM(D35,D34,D30,D18)</f>
        <v>714285.71</v>
      </c>
      <c r="E36" s="18"/>
      <c r="F36" s="18"/>
      <c r="G36" s="18"/>
    </row>
    <row r="37" spans="1:7" x14ac:dyDescent="0.25">
      <c r="D37" s="211"/>
    </row>
  </sheetData>
  <mergeCells count="4">
    <mergeCell ref="B3:D3"/>
    <mergeCell ref="A19:G19"/>
    <mergeCell ref="A7:G7"/>
    <mergeCell ref="A31:G31"/>
  </mergeCells>
  <pageMargins left="0.7" right="0.7" top="0.75" bottom="0.75" header="0.3" footer="0.3"/>
  <pageSetup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sqref="A1:G1048576"/>
    </sheetView>
  </sheetViews>
  <sheetFormatPr defaultRowHeight="15" x14ac:dyDescent="0.25"/>
  <cols>
    <col min="2" max="2" width="21.140625" customWidth="1"/>
    <col min="3" max="3" width="13.42578125" style="1" customWidth="1"/>
    <col min="4" max="5" width="18.28515625" style="1" customWidth="1"/>
    <col min="6" max="6" width="21.7109375" style="1" customWidth="1"/>
    <col min="7" max="7" width="16.85546875" style="1" customWidth="1"/>
    <col min="8" max="8" width="19" customWidth="1"/>
    <col min="9" max="9" width="18.7109375" customWidth="1"/>
    <col min="10" max="10" width="16.85546875" customWidth="1"/>
  </cols>
  <sheetData>
    <row r="1" spans="1:7" s="78" customFormat="1" x14ac:dyDescent="0.25">
      <c r="C1" s="1"/>
      <c r="D1" s="1"/>
      <c r="E1" s="1"/>
      <c r="F1" s="1"/>
      <c r="G1" s="1"/>
    </row>
    <row r="2" spans="1:7" s="78" customFormat="1" x14ac:dyDescent="0.25">
      <c r="C2" s="1"/>
      <c r="D2" s="1"/>
      <c r="E2" s="1"/>
      <c r="F2" s="1"/>
      <c r="G2" s="1"/>
    </row>
    <row r="3" spans="1:7" s="78" customFormat="1" x14ac:dyDescent="0.25">
      <c r="C3" s="1"/>
      <c r="D3" s="1"/>
      <c r="E3" s="1"/>
      <c r="F3" s="1"/>
      <c r="G3" s="1"/>
    </row>
    <row r="4" spans="1:7" x14ac:dyDescent="0.25">
      <c r="B4" s="230" t="s">
        <v>332</v>
      </c>
      <c r="C4" s="230"/>
      <c r="D4" s="230"/>
      <c r="E4" s="230"/>
      <c r="F4" s="88"/>
      <c r="G4" s="88"/>
    </row>
    <row r="5" spans="1:7" x14ac:dyDescent="0.25">
      <c r="B5" s="59"/>
      <c r="C5" s="231" t="s">
        <v>456</v>
      </c>
      <c r="D5" s="231"/>
      <c r="E5" s="88"/>
      <c r="F5" s="88"/>
      <c r="G5" s="88"/>
    </row>
    <row r="6" spans="1:7" s="78" customFormat="1" x14ac:dyDescent="0.25">
      <c r="B6" s="59"/>
      <c r="C6" s="183"/>
      <c r="D6" s="183"/>
      <c r="E6" s="183"/>
      <c r="F6" s="183"/>
      <c r="G6" s="183"/>
    </row>
    <row r="7" spans="1:7" s="78" customFormat="1" x14ac:dyDescent="0.25">
      <c r="B7" s="59"/>
      <c r="C7" s="102"/>
      <c r="D7" s="102"/>
      <c r="E7" s="102"/>
      <c r="F7" s="102"/>
      <c r="G7" s="102"/>
    </row>
    <row r="8" spans="1:7" s="78" customFormat="1" x14ac:dyDescent="0.25">
      <c r="B8" s="59"/>
      <c r="C8" s="102"/>
      <c r="D8" s="102"/>
      <c r="E8" s="102"/>
      <c r="F8" s="102"/>
      <c r="G8" s="102"/>
    </row>
    <row r="9" spans="1:7" x14ac:dyDescent="0.25">
      <c r="A9" s="239" t="s">
        <v>431</v>
      </c>
      <c r="B9" s="239"/>
      <c r="C9" s="239"/>
      <c r="D9" s="239"/>
      <c r="E9" s="239"/>
      <c r="F9" s="239"/>
      <c r="G9" s="239"/>
    </row>
    <row r="10" spans="1:7" ht="45" x14ac:dyDescent="0.25">
      <c r="A10" s="24" t="s">
        <v>2</v>
      </c>
      <c r="B10" s="25" t="s">
        <v>33</v>
      </c>
      <c r="C10" s="11" t="s">
        <v>3</v>
      </c>
      <c r="D10" s="12" t="s">
        <v>34</v>
      </c>
      <c r="E10" s="12" t="s">
        <v>26</v>
      </c>
      <c r="F10" s="26" t="s">
        <v>35</v>
      </c>
      <c r="G10" s="11" t="s">
        <v>36</v>
      </c>
    </row>
    <row r="11" spans="1:7" x14ac:dyDescent="0.25">
      <c r="A11" s="95">
        <v>1</v>
      </c>
      <c r="B11" s="8" t="s">
        <v>447</v>
      </c>
      <c r="C11" s="7" t="s">
        <v>451</v>
      </c>
      <c r="D11" s="81">
        <v>100000</v>
      </c>
      <c r="E11" s="6" t="s">
        <v>169</v>
      </c>
      <c r="F11" s="86" t="s">
        <v>184</v>
      </c>
      <c r="G11" s="7" t="s">
        <v>181</v>
      </c>
    </row>
    <row r="12" spans="1:7" x14ac:dyDescent="0.25">
      <c r="A12" s="95">
        <v>2</v>
      </c>
      <c r="B12" s="8" t="s">
        <v>449</v>
      </c>
      <c r="C12" s="7" t="s">
        <v>392</v>
      </c>
      <c r="D12" s="81">
        <v>22000</v>
      </c>
      <c r="E12" s="6" t="s">
        <v>169</v>
      </c>
      <c r="F12" s="86" t="s">
        <v>184</v>
      </c>
      <c r="G12" s="7" t="s">
        <v>181</v>
      </c>
    </row>
    <row r="13" spans="1:7" x14ac:dyDescent="0.25">
      <c r="A13" s="95">
        <v>3</v>
      </c>
      <c r="B13" s="8" t="s">
        <v>404</v>
      </c>
      <c r="C13" s="7" t="s">
        <v>97</v>
      </c>
      <c r="D13" s="81">
        <v>11285</v>
      </c>
      <c r="E13" s="6" t="s">
        <v>169</v>
      </c>
      <c r="F13" s="86" t="s">
        <v>184</v>
      </c>
      <c r="G13" s="7" t="s">
        <v>181</v>
      </c>
    </row>
    <row r="14" spans="1:7" x14ac:dyDescent="0.25">
      <c r="A14" s="95">
        <v>4</v>
      </c>
      <c r="B14" s="8" t="s">
        <v>450</v>
      </c>
      <c r="C14" s="7" t="s">
        <v>391</v>
      </c>
      <c r="D14" s="81">
        <v>2900</v>
      </c>
      <c r="E14" s="6" t="s">
        <v>169</v>
      </c>
      <c r="F14" s="86" t="s">
        <v>184</v>
      </c>
      <c r="G14" s="7" t="s">
        <v>181</v>
      </c>
    </row>
    <row r="15" spans="1:7" s="74" customFormat="1" x14ac:dyDescent="0.25">
      <c r="A15" s="95">
        <v>5</v>
      </c>
      <c r="B15" s="8" t="s">
        <v>350</v>
      </c>
      <c r="C15" s="7" t="s">
        <v>462</v>
      </c>
      <c r="D15" s="81">
        <v>95000</v>
      </c>
      <c r="E15" s="6" t="s">
        <v>169</v>
      </c>
      <c r="F15" s="86" t="s">
        <v>184</v>
      </c>
      <c r="G15" s="7" t="s">
        <v>181</v>
      </c>
    </row>
    <row r="16" spans="1:7" x14ac:dyDescent="0.25">
      <c r="A16" s="95">
        <v>6</v>
      </c>
      <c r="B16" s="20" t="s">
        <v>458</v>
      </c>
      <c r="C16" s="9" t="s">
        <v>459</v>
      </c>
      <c r="D16" s="82">
        <v>2300</v>
      </c>
      <c r="E16" s="6" t="s">
        <v>169</v>
      </c>
      <c r="F16" s="86" t="s">
        <v>184</v>
      </c>
      <c r="G16" s="7" t="s">
        <v>181</v>
      </c>
    </row>
    <row r="17" spans="1:7" x14ac:dyDescent="0.25">
      <c r="A17" s="95">
        <v>7</v>
      </c>
      <c r="B17" s="20" t="s">
        <v>443</v>
      </c>
      <c r="C17" s="9" t="s">
        <v>457</v>
      </c>
      <c r="D17" s="82">
        <v>3000</v>
      </c>
      <c r="E17" s="6" t="s">
        <v>169</v>
      </c>
      <c r="F17" s="86" t="s">
        <v>184</v>
      </c>
      <c r="G17" s="7" t="s">
        <v>181</v>
      </c>
    </row>
    <row r="18" spans="1:7" s="78" customFormat="1" x14ac:dyDescent="0.25">
      <c r="A18" s="95">
        <v>8</v>
      </c>
      <c r="B18" s="8" t="s">
        <v>441</v>
      </c>
      <c r="C18" s="7" t="s">
        <v>530</v>
      </c>
      <c r="D18" s="81">
        <v>2000</v>
      </c>
      <c r="E18" s="6" t="s">
        <v>169</v>
      </c>
      <c r="F18" s="86" t="s">
        <v>184</v>
      </c>
      <c r="G18" s="7" t="s">
        <v>181</v>
      </c>
    </row>
    <row r="19" spans="1:7" s="78" customFormat="1" x14ac:dyDescent="0.25">
      <c r="A19" s="95">
        <v>9</v>
      </c>
      <c r="B19" s="8" t="s">
        <v>440</v>
      </c>
      <c r="C19" s="7" t="s">
        <v>529</v>
      </c>
      <c r="D19" s="81">
        <v>1200</v>
      </c>
      <c r="E19" s="6" t="s">
        <v>169</v>
      </c>
      <c r="F19" s="86" t="s">
        <v>184</v>
      </c>
      <c r="G19" s="7" t="s">
        <v>181</v>
      </c>
    </row>
    <row r="20" spans="1:7" s="74" customFormat="1" ht="30" x14ac:dyDescent="0.25">
      <c r="A20" s="95">
        <v>10</v>
      </c>
      <c r="B20" s="8" t="s">
        <v>463</v>
      </c>
      <c r="C20" s="7" t="s">
        <v>464</v>
      </c>
      <c r="D20" s="81">
        <v>130000</v>
      </c>
      <c r="E20" s="6" t="s">
        <v>169</v>
      </c>
      <c r="F20" s="86" t="s">
        <v>184</v>
      </c>
      <c r="G20" s="7" t="s">
        <v>181</v>
      </c>
    </row>
    <row r="21" spans="1:7" x14ac:dyDescent="0.25">
      <c r="A21" s="21"/>
      <c r="B21" s="14" t="s">
        <v>454</v>
      </c>
      <c r="C21" s="18"/>
      <c r="D21" s="153">
        <f>SUM(D11:D20)</f>
        <v>369685</v>
      </c>
      <c r="E21" s="18"/>
      <c r="F21" s="18"/>
      <c r="G21" s="18"/>
    </row>
    <row r="22" spans="1:7" x14ac:dyDescent="0.25">
      <c r="A22" s="238" t="s">
        <v>445</v>
      </c>
      <c r="B22" s="238"/>
      <c r="C22" s="238"/>
      <c r="D22" s="238"/>
      <c r="E22" s="238"/>
      <c r="F22" s="238"/>
      <c r="G22" s="238"/>
    </row>
    <row r="23" spans="1:7" ht="45" x14ac:dyDescent="0.25">
      <c r="A23" s="24" t="s">
        <v>2</v>
      </c>
      <c r="B23" s="25" t="s">
        <v>33</v>
      </c>
      <c r="C23" s="11" t="s">
        <v>3</v>
      </c>
      <c r="D23" s="12" t="s">
        <v>34</v>
      </c>
      <c r="E23" s="12" t="s">
        <v>26</v>
      </c>
      <c r="F23" s="26" t="s">
        <v>35</v>
      </c>
      <c r="G23" s="11" t="s">
        <v>36</v>
      </c>
    </row>
    <row r="24" spans="1:7" x14ac:dyDescent="0.25">
      <c r="A24" s="9">
        <v>11</v>
      </c>
      <c r="B24" s="20" t="s">
        <v>446</v>
      </c>
      <c r="C24" s="9" t="s">
        <v>452</v>
      </c>
      <c r="D24" s="9">
        <v>3000</v>
      </c>
      <c r="E24" s="6" t="s">
        <v>169</v>
      </c>
      <c r="F24" s="86" t="s">
        <v>184</v>
      </c>
      <c r="G24" s="7" t="s">
        <v>181</v>
      </c>
    </row>
    <row r="25" spans="1:7" x14ac:dyDescent="0.25">
      <c r="A25" s="9">
        <v>12</v>
      </c>
      <c r="B25" s="20" t="s">
        <v>400</v>
      </c>
      <c r="C25" s="9" t="s">
        <v>372</v>
      </c>
      <c r="D25" s="9">
        <v>5500</v>
      </c>
      <c r="E25" s="6" t="s">
        <v>169</v>
      </c>
      <c r="F25" s="86" t="s">
        <v>184</v>
      </c>
      <c r="G25" s="7" t="s">
        <v>181</v>
      </c>
    </row>
    <row r="26" spans="1:7" x14ac:dyDescent="0.25">
      <c r="A26" s="9">
        <v>13</v>
      </c>
      <c r="B26" s="20" t="s">
        <v>353</v>
      </c>
      <c r="C26" s="9" t="s">
        <v>380</v>
      </c>
      <c r="D26" s="9">
        <v>5000</v>
      </c>
      <c r="E26" s="6" t="s">
        <v>169</v>
      </c>
      <c r="F26" s="86" t="s">
        <v>184</v>
      </c>
      <c r="G26" s="7" t="s">
        <v>181</v>
      </c>
    </row>
    <row r="27" spans="1:7" s="78" customFormat="1" x14ac:dyDescent="0.25">
      <c r="A27" s="9">
        <v>14</v>
      </c>
      <c r="B27" s="20" t="s">
        <v>438</v>
      </c>
      <c r="C27" s="9" t="s">
        <v>558</v>
      </c>
      <c r="D27" s="9">
        <v>6750.71</v>
      </c>
      <c r="E27" s="6" t="s">
        <v>169</v>
      </c>
      <c r="F27" s="86" t="s">
        <v>184</v>
      </c>
      <c r="G27" s="7" t="s">
        <v>181</v>
      </c>
    </row>
    <row r="28" spans="1:7" x14ac:dyDescent="0.25">
      <c r="A28" s="9">
        <v>15</v>
      </c>
      <c r="B28" s="20" t="s">
        <v>437</v>
      </c>
      <c r="C28" s="9" t="s">
        <v>434</v>
      </c>
      <c r="D28" s="9">
        <v>4350</v>
      </c>
      <c r="E28" s="6" t="s">
        <v>169</v>
      </c>
      <c r="F28" s="86" t="s">
        <v>184</v>
      </c>
      <c r="G28" s="7" t="s">
        <v>181</v>
      </c>
    </row>
    <row r="29" spans="1:7" x14ac:dyDescent="0.25">
      <c r="A29" s="14"/>
      <c r="B29" s="14" t="s">
        <v>454</v>
      </c>
      <c r="C29" s="15"/>
      <c r="D29" s="15">
        <f>SUM(D24:D28)</f>
        <v>24600.71</v>
      </c>
      <c r="E29" s="15"/>
      <c r="F29" s="15"/>
      <c r="G29" s="15"/>
    </row>
    <row r="30" spans="1:7" x14ac:dyDescent="0.25">
      <c r="A30" s="238" t="s">
        <v>448</v>
      </c>
      <c r="B30" s="238"/>
      <c r="C30" s="238"/>
      <c r="D30" s="238"/>
      <c r="E30" s="238"/>
      <c r="F30" s="238"/>
      <c r="G30" s="238"/>
    </row>
    <row r="31" spans="1:7" ht="45" x14ac:dyDescent="0.25">
      <c r="A31" s="24" t="s">
        <v>2</v>
      </c>
      <c r="B31" s="25" t="s">
        <v>455</v>
      </c>
      <c r="C31" s="11" t="s">
        <v>3</v>
      </c>
      <c r="D31" s="12" t="s">
        <v>34</v>
      </c>
      <c r="E31" s="12" t="s">
        <v>26</v>
      </c>
      <c r="F31" s="26" t="s">
        <v>608</v>
      </c>
      <c r="G31" s="11" t="s">
        <v>610</v>
      </c>
    </row>
    <row r="32" spans="1:7" ht="30" x14ac:dyDescent="0.25">
      <c r="A32" s="107">
        <v>16</v>
      </c>
      <c r="B32" s="98" t="s">
        <v>398</v>
      </c>
      <c r="C32" s="99" t="s">
        <v>362</v>
      </c>
      <c r="D32" s="107">
        <v>320000</v>
      </c>
      <c r="E32" s="6" t="s">
        <v>169</v>
      </c>
      <c r="F32" s="86" t="s">
        <v>184</v>
      </c>
      <c r="G32" s="7" t="s">
        <v>181</v>
      </c>
    </row>
    <row r="33" spans="1:7" s="66" customFormat="1" x14ac:dyDescent="0.25">
      <c r="A33" s="14"/>
      <c r="B33" s="14" t="s">
        <v>454</v>
      </c>
      <c r="C33" s="15"/>
      <c r="D33" s="15">
        <v>320000</v>
      </c>
      <c r="E33" s="15"/>
      <c r="F33" s="15"/>
      <c r="G33" s="15"/>
    </row>
    <row r="34" spans="1:7" s="66" customFormat="1" ht="30" x14ac:dyDescent="0.25">
      <c r="A34" s="14"/>
      <c r="B34" s="85" t="s">
        <v>453</v>
      </c>
      <c r="C34" s="15"/>
      <c r="D34" s="153">
        <f>SUM(D21,D29,D33)</f>
        <v>714285.71</v>
      </c>
      <c r="E34" s="15"/>
      <c r="F34" s="15"/>
      <c r="G34" s="15"/>
    </row>
  </sheetData>
  <mergeCells count="5">
    <mergeCell ref="A22:G22"/>
    <mergeCell ref="A30:G30"/>
    <mergeCell ref="A9:G9"/>
    <mergeCell ref="C5:D5"/>
    <mergeCell ref="B4:E4"/>
  </mergeCells>
  <pageMargins left="0.7" right="0.7" top="0.75" bottom="0.75" header="0.3" footer="0.3"/>
  <pageSetup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5"/>
  <sheetViews>
    <sheetView workbookViewId="0">
      <selection sqref="A1:G1048576"/>
    </sheetView>
  </sheetViews>
  <sheetFormatPr defaultRowHeight="15" x14ac:dyDescent="0.25"/>
  <cols>
    <col min="1" max="1" width="9.140625" style="115"/>
    <col min="2" max="2" width="23.85546875" style="201" customWidth="1"/>
    <col min="3" max="3" width="13.42578125" style="154" customWidth="1"/>
    <col min="4" max="5" width="18.28515625" style="154" customWidth="1"/>
    <col min="6" max="6" width="21.7109375" style="154" customWidth="1"/>
    <col min="7" max="7" width="16.85546875" style="154" customWidth="1"/>
  </cols>
  <sheetData>
    <row r="2" spans="1:7" x14ac:dyDescent="0.25">
      <c r="B2" s="230" t="s">
        <v>605</v>
      </c>
      <c r="C2" s="230"/>
      <c r="D2" s="230"/>
      <c r="E2" s="230"/>
    </row>
    <row r="3" spans="1:7" x14ac:dyDescent="0.25">
      <c r="B3" s="230" t="s">
        <v>606</v>
      </c>
      <c r="C3" s="230"/>
      <c r="D3" s="230"/>
      <c r="E3" s="230"/>
    </row>
    <row r="5" spans="1:7" x14ac:dyDescent="0.25">
      <c r="A5" s="239" t="s">
        <v>407</v>
      </c>
      <c r="B5" s="239"/>
      <c r="C5" s="239"/>
      <c r="D5" s="239"/>
      <c r="E5" s="239"/>
      <c r="F5" s="239"/>
      <c r="G5" s="239"/>
    </row>
    <row r="6" spans="1:7" ht="45" x14ac:dyDescent="0.25">
      <c r="A6" s="24" t="s">
        <v>2</v>
      </c>
      <c r="B6" s="25" t="s">
        <v>33</v>
      </c>
      <c r="C6" s="11" t="s">
        <v>3</v>
      </c>
      <c r="D6" s="12" t="s">
        <v>34</v>
      </c>
      <c r="E6" s="12" t="s">
        <v>26</v>
      </c>
      <c r="F6" s="26" t="s">
        <v>35</v>
      </c>
      <c r="G6" s="11" t="s">
        <v>36</v>
      </c>
    </row>
    <row r="7" spans="1:7" x14ac:dyDescent="0.25">
      <c r="A7" s="9">
        <v>1</v>
      </c>
      <c r="B7" s="112" t="s">
        <v>410</v>
      </c>
      <c r="C7" s="167" t="s">
        <v>505</v>
      </c>
      <c r="D7" s="195">
        <v>19000</v>
      </c>
      <c r="E7" s="9" t="s">
        <v>169</v>
      </c>
      <c r="F7" s="9" t="s">
        <v>184</v>
      </c>
      <c r="G7" s="9" t="s">
        <v>23</v>
      </c>
    </row>
    <row r="8" spans="1:7" x14ac:dyDescent="0.25">
      <c r="A8" s="9">
        <v>2</v>
      </c>
      <c r="B8" s="114" t="s">
        <v>405</v>
      </c>
      <c r="C8" s="196" t="s">
        <v>395</v>
      </c>
      <c r="D8" s="195">
        <v>6770</v>
      </c>
      <c r="E8" s="9" t="s">
        <v>169</v>
      </c>
      <c r="F8" s="9" t="s">
        <v>184</v>
      </c>
      <c r="G8" s="9" t="s">
        <v>23</v>
      </c>
    </row>
    <row r="9" spans="1:7" x14ac:dyDescent="0.25">
      <c r="A9" s="9">
        <v>3</v>
      </c>
      <c r="B9" s="114" t="s">
        <v>350</v>
      </c>
      <c r="C9" s="55" t="s">
        <v>392</v>
      </c>
      <c r="D9" s="195">
        <v>90000</v>
      </c>
      <c r="E9" s="9" t="s">
        <v>169</v>
      </c>
      <c r="F9" s="9" t="s">
        <v>184</v>
      </c>
      <c r="G9" s="9" t="s">
        <v>23</v>
      </c>
    </row>
    <row r="10" spans="1:7" x14ac:dyDescent="0.25">
      <c r="A10" s="9">
        <v>4</v>
      </c>
      <c r="B10" s="112" t="s">
        <v>599</v>
      </c>
      <c r="C10" s="167" t="s">
        <v>97</v>
      </c>
      <c r="D10" s="195">
        <v>26000</v>
      </c>
      <c r="E10" s="9" t="s">
        <v>169</v>
      </c>
      <c r="F10" s="9" t="s">
        <v>184</v>
      </c>
      <c r="G10" s="9" t="s">
        <v>23</v>
      </c>
    </row>
    <row r="11" spans="1:7" x14ac:dyDescent="0.25">
      <c r="A11" s="21"/>
      <c r="B11" s="163" t="s">
        <v>454</v>
      </c>
      <c r="C11" s="197"/>
      <c r="D11" s="155">
        <f>SUM(D7:D10)</f>
        <v>141770</v>
      </c>
      <c r="E11" s="18"/>
      <c r="F11" s="18"/>
      <c r="G11" s="18"/>
    </row>
    <row r="12" spans="1:7" x14ac:dyDescent="0.25">
      <c r="A12" s="238" t="s">
        <v>359</v>
      </c>
      <c r="B12" s="238"/>
      <c r="C12" s="238"/>
      <c r="D12" s="238"/>
      <c r="E12" s="238"/>
      <c r="F12" s="238"/>
      <c r="G12" s="238"/>
    </row>
    <row r="13" spans="1:7" ht="45" x14ac:dyDescent="0.25">
      <c r="A13" s="24" t="s">
        <v>2</v>
      </c>
      <c r="B13" s="25" t="s">
        <v>33</v>
      </c>
      <c r="C13" s="11" t="s">
        <v>3</v>
      </c>
      <c r="D13" s="12" t="s">
        <v>34</v>
      </c>
      <c r="E13" s="12" t="s">
        <v>26</v>
      </c>
      <c r="F13" s="26" t="s">
        <v>35</v>
      </c>
      <c r="G13" s="11" t="s">
        <v>36</v>
      </c>
    </row>
    <row r="14" spans="1:7" x14ac:dyDescent="0.25">
      <c r="A14" s="9">
        <v>5</v>
      </c>
      <c r="B14" s="114" t="s">
        <v>400</v>
      </c>
      <c r="C14" s="196" t="s">
        <v>372</v>
      </c>
      <c r="D14" s="198">
        <v>1300</v>
      </c>
      <c r="E14" s="9" t="s">
        <v>169</v>
      </c>
      <c r="F14" s="9" t="s">
        <v>184</v>
      </c>
      <c r="G14" s="9" t="s">
        <v>23</v>
      </c>
    </row>
    <row r="15" spans="1:7" x14ac:dyDescent="0.25">
      <c r="A15" s="9">
        <v>6</v>
      </c>
      <c r="B15" s="114" t="s">
        <v>513</v>
      </c>
      <c r="C15" s="196" t="s">
        <v>415</v>
      </c>
      <c r="D15" s="195">
        <v>2600</v>
      </c>
      <c r="E15" s="9" t="s">
        <v>169</v>
      </c>
      <c r="F15" s="9" t="s">
        <v>184</v>
      </c>
      <c r="G15" s="9" t="s">
        <v>23</v>
      </c>
    </row>
    <row r="16" spans="1:7" x14ac:dyDescent="0.25">
      <c r="A16" s="9">
        <v>7</v>
      </c>
      <c r="B16" s="114" t="s">
        <v>607</v>
      </c>
      <c r="C16" s="196" t="s">
        <v>416</v>
      </c>
      <c r="D16" s="195">
        <v>4000</v>
      </c>
      <c r="E16" s="9" t="s">
        <v>169</v>
      </c>
      <c r="F16" s="9" t="s">
        <v>184</v>
      </c>
      <c r="G16" s="9" t="s">
        <v>23</v>
      </c>
    </row>
    <row r="17" spans="1:7" x14ac:dyDescent="0.25">
      <c r="A17" s="9">
        <v>8</v>
      </c>
      <c r="B17" s="112" t="s">
        <v>399</v>
      </c>
      <c r="C17" s="167" t="s">
        <v>434</v>
      </c>
      <c r="D17" s="199">
        <v>2268.0700000000002</v>
      </c>
      <c r="E17" s="9" t="s">
        <v>169</v>
      </c>
      <c r="F17" s="9" t="s">
        <v>184</v>
      </c>
      <c r="G17" s="9" t="s">
        <v>23</v>
      </c>
    </row>
    <row r="18" spans="1:7" x14ac:dyDescent="0.25">
      <c r="A18" s="9">
        <v>9</v>
      </c>
      <c r="B18" s="114" t="s">
        <v>424</v>
      </c>
      <c r="C18" s="196" t="s">
        <v>372</v>
      </c>
      <c r="D18" s="195">
        <v>8230</v>
      </c>
      <c r="E18" s="9" t="s">
        <v>169</v>
      </c>
      <c r="F18" s="9" t="s">
        <v>184</v>
      </c>
      <c r="G18" s="9" t="s">
        <v>23</v>
      </c>
    </row>
    <row r="19" spans="1:7" x14ac:dyDescent="0.25">
      <c r="A19" s="21"/>
      <c r="B19" s="133" t="s">
        <v>454</v>
      </c>
      <c r="C19" s="18"/>
      <c r="D19" s="15">
        <f>SUM(D14:D18)</f>
        <v>18398.07</v>
      </c>
      <c r="E19" s="18"/>
      <c r="F19" s="18"/>
      <c r="G19" s="18"/>
    </row>
    <row r="20" spans="1:7" x14ac:dyDescent="0.25">
      <c r="A20" s="238" t="s">
        <v>360</v>
      </c>
      <c r="B20" s="238"/>
      <c r="C20" s="238"/>
      <c r="D20" s="238"/>
      <c r="E20" s="238"/>
      <c r="F20" s="238"/>
      <c r="G20" s="238"/>
    </row>
    <row r="21" spans="1:7" ht="30" x14ac:dyDescent="0.25">
      <c r="A21" s="24" t="s">
        <v>2</v>
      </c>
      <c r="B21" s="25" t="s">
        <v>455</v>
      </c>
      <c r="C21" s="11" t="s">
        <v>3</v>
      </c>
      <c r="D21" s="12" t="s">
        <v>34</v>
      </c>
      <c r="E21" s="12" t="s">
        <v>26</v>
      </c>
      <c r="F21" s="26" t="s">
        <v>608</v>
      </c>
      <c r="G21" s="11" t="s">
        <v>609</v>
      </c>
    </row>
    <row r="22" spans="1:7" ht="30" x14ac:dyDescent="0.25">
      <c r="A22" s="9">
        <v>10</v>
      </c>
      <c r="B22" s="200" t="s">
        <v>426</v>
      </c>
      <c r="C22" s="55" t="s">
        <v>392</v>
      </c>
      <c r="D22" s="9">
        <v>160000</v>
      </c>
      <c r="E22" s="9" t="s">
        <v>169</v>
      </c>
      <c r="F22" s="9" t="s">
        <v>184</v>
      </c>
      <c r="G22" s="9" t="s">
        <v>23</v>
      </c>
    </row>
    <row r="23" spans="1:7" x14ac:dyDescent="0.25">
      <c r="A23" s="21"/>
      <c r="B23" s="133" t="s">
        <v>454</v>
      </c>
      <c r="C23" s="18"/>
      <c r="D23" s="15">
        <f>SUM(D22)</f>
        <v>160000</v>
      </c>
      <c r="E23" s="18"/>
      <c r="F23" s="18"/>
      <c r="G23" s="18"/>
    </row>
    <row r="24" spans="1:7" x14ac:dyDescent="0.25">
      <c r="A24" s="17">
        <v>11</v>
      </c>
      <c r="B24" s="208" t="s">
        <v>425</v>
      </c>
      <c r="C24" s="17" t="s">
        <v>708</v>
      </c>
      <c r="D24" s="166">
        <v>100000</v>
      </c>
      <c r="E24" s="9" t="s">
        <v>169</v>
      </c>
      <c r="F24" s="9" t="s">
        <v>184</v>
      </c>
      <c r="G24" s="9" t="s">
        <v>23</v>
      </c>
    </row>
    <row r="25" spans="1:7" x14ac:dyDescent="0.25">
      <c r="A25" s="21"/>
      <c r="B25" s="133" t="s">
        <v>489</v>
      </c>
      <c r="C25" s="18"/>
      <c r="D25" s="156">
        <f>SUM(D24,D23,D19,D11)</f>
        <v>420168.07</v>
      </c>
      <c r="E25" s="18"/>
      <c r="F25" s="18"/>
      <c r="G25" s="18"/>
    </row>
  </sheetData>
  <mergeCells count="5">
    <mergeCell ref="B2:E2"/>
    <mergeCell ref="B3:E3"/>
    <mergeCell ref="A5:G5"/>
    <mergeCell ref="A12:G12"/>
    <mergeCell ref="A20:G20"/>
  </mergeCells>
  <pageMargins left="0.7" right="0.7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4"/>
  <sheetViews>
    <sheetView view="pageLayout" topLeftCell="A145" zoomScaleNormal="110" workbookViewId="0">
      <selection activeCell="F5" sqref="F5"/>
    </sheetView>
  </sheetViews>
  <sheetFormatPr defaultRowHeight="15" x14ac:dyDescent="0.25"/>
  <cols>
    <col min="2" max="2" width="22.28515625" customWidth="1"/>
    <col min="3" max="3" width="18.5703125" customWidth="1"/>
    <col min="4" max="4" width="16.85546875" customWidth="1"/>
    <col min="5" max="5" width="16.7109375" customWidth="1"/>
    <col min="6" max="6" width="20.7109375" customWidth="1"/>
    <col min="7" max="7" width="20" customWidth="1"/>
  </cols>
  <sheetData>
    <row r="1" spans="1:7" x14ac:dyDescent="0.25">
      <c r="A1" s="29"/>
      <c r="B1" s="30"/>
      <c r="C1" s="31"/>
      <c r="D1" s="31"/>
      <c r="E1" s="31"/>
      <c r="F1" s="31"/>
      <c r="G1" s="32" t="s">
        <v>0</v>
      </c>
    </row>
    <row r="2" spans="1:7" x14ac:dyDescent="0.25">
      <c r="A2" s="233" t="s">
        <v>31</v>
      </c>
      <c r="B2" s="233"/>
      <c r="C2" s="233"/>
      <c r="D2" s="233"/>
      <c r="E2" s="31"/>
      <c r="F2" s="31"/>
      <c r="G2" s="32" t="s">
        <v>1</v>
      </c>
    </row>
    <row r="3" spans="1:7" x14ac:dyDescent="0.25">
      <c r="A3" s="29"/>
      <c r="B3" s="30"/>
      <c r="C3" s="31"/>
      <c r="D3" s="31"/>
      <c r="E3" s="31"/>
      <c r="F3" s="31"/>
      <c r="G3" s="32" t="s">
        <v>715</v>
      </c>
    </row>
    <row r="4" spans="1:7" x14ac:dyDescent="0.25">
      <c r="A4" s="29"/>
      <c r="B4" s="30"/>
      <c r="C4" s="31"/>
      <c r="D4" s="31"/>
      <c r="E4" s="31"/>
      <c r="F4" s="31"/>
      <c r="G4" s="31"/>
    </row>
    <row r="5" spans="1:7" x14ac:dyDescent="0.25">
      <c r="A5" s="29"/>
      <c r="B5" s="30"/>
      <c r="C5" s="31"/>
      <c r="D5" s="31"/>
      <c r="E5" s="31"/>
      <c r="F5" s="31"/>
      <c r="G5" s="31"/>
    </row>
    <row r="6" spans="1:7" x14ac:dyDescent="0.25">
      <c r="A6" s="29"/>
      <c r="B6" s="30"/>
      <c r="C6" s="31"/>
      <c r="D6" s="234" t="s">
        <v>32</v>
      </c>
      <c r="E6" s="234"/>
      <c r="F6" s="33"/>
      <c r="G6" s="31"/>
    </row>
    <row r="7" spans="1:7" x14ac:dyDescent="0.25">
      <c r="A7" s="29"/>
      <c r="B7" s="30"/>
      <c r="C7" s="31"/>
      <c r="D7" s="31"/>
      <c r="E7" s="31"/>
      <c r="F7" s="31"/>
      <c r="G7" s="31"/>
    </row>
    <row r="8" spans="1:7" x14ac:dyDescent="0.25">
      <c r="A8" s="29"/>
      <c r="B8" s="30"/>
      <c r="C8" s="31"/>
      <c r="D8" s="31"/>
      <c r="E8" s="31"/>
      <c r="F8" s="31"/>
      <c r="G8" s="31"/>
    </row>
    <row r="9" spans="1:7" ht="25.5" x14ac:dyDescent="0.25">
      <c r="A9" s="34" t="s">
        <v>2</v>
      </c>
      <c r="B9" s="35" t="s">
        <v>33</v>
      </c>
      <c r="C9" s="36" t="s">
        <v>3</v>
      </c>
      <c r="D9" s="37" t="s">
        <v>34</v>
      </c>
      <c r="E9" s="37" t="s">
        <v>26</v>
      </c>
      <c r="F9" s="38" t="s">
        <v>35</v>
      </c>
      <c r="G9" s="36" t="s">
        <v>36</v>
      </c>
    </row>
    <row r="10" spans="1:7" ht="60" x14ac:dyDescent="0.25">
      <c r="A10" s="39">
        <v>1</v>
      </c>
      <c r="B10" s="41" t="s">
        <v>40</v>
      </c>
      <c r="C10" s="39" t="s">
        <v>41</v>
      </c>
      <c r="D10" s="39">
        <v>4500</v>
      </c>
      <c r="E10" s="39" t="s">
        <v>38</v>
      </c>
      <c r="F10" s="39" t="s">
        <v>22</v>
      </c>
      <c r="G10" s="39" t="s">
        <v>39</v>
      </c>
    </row>
    <row r="11" spans="1:7" ht="30" x14ac:dyDescent="0.25">
      <c r="A11" s="39">
        <v>2</v>
      </c>
      <c r="B11" s="41" t="s">
        <v>42</v>
      </c>
      <c r="C11" s="39" t="s">
        <v>43</v>
      </c>
      <c r="D11" s="39">
        <v>1850</v>
      </c>
      <c r="E11" s="39" t="s">
        <v>38</v>
      </c>
      <c r="F11" s="39" t="s">
        <v>22</v>
      </c>
      <c r="G11" s="39" t="s">
        <v>39</v>
      </c>
    </row>
    <row r="12" spans="1:7" x14ac:dyDescent="0.25">
      <c r="A12" s="39">
        <v>3</v>
      </c>
      <c r="B12" s="41" t="s">
        <v>45</v>
      </c>
      <c r="C12" s="39" t="s">
        <v>46</v>
      </c>
      <c r="D12" s="39">
        <v>6290</v>
      </c>
      <c r="E12" s="39" t="s">
        <v>38</v>
      </c>
      <c r="F12" s="39" t="s">
        <v>22</v>
      </c>
      <c r="G12" s="39" t="s">
        <v>39</v>
      </c>
    </row>
    <row r="13" spans="1:7" x14ac:dyDescent="0.25">
      <c r="A13" s="39">
        <v>4</v>
      </c>
      <c r="B13" s="41" t="s">
        <v>47</v>
      </c>
      <c r="C13" s="39" t="s">
        <v>48</v>
      </c>
      <c r="D13" s="39">
        <v>6600</v>
      </c>
      <c r="E13" s="39" t="s">
        <v>38</v>
      </c>
      <c r="F13" s="39" t="s">
        <v>22</v>
      </c>
      <c r="G13" s="39" t="s">
        <v>39</v>
      </c>
    </row>
    <row r="14" spans="1:7" ht="30" x14ac:dyDescent="0.25">
      <c r="A14" s="39">
        <v>5</v>
      </c>
      <c r="B14" s="41" t="s">
        <v>49</v>
      </c>
      <c r="C14" s="39" t="s">
        <v>50</v>
      </c>
      <c r="D14" s="39">
        <v>8900</v>
      </c>
      <c r="E14" s="39" t="s">
        <v>38</v>
      </c>
      <c r="F14" s="39" t="s">
        <v>22</v>
      </c>
      <c r="G14" s="39" t="s">
        <v>39</v>
      </c>
    </row>
    <row r="15" spans="1:7" ht="30" x14ac:dyDescent="0.25">
      <c r="A15" s="39">
        <v>6</v>
      </c>
      <c r="B15" s="41" t="s">
        <v>51</v>
      </c>
      <c r="C15" s="39" t="s">
        <v>52</v>
      </c>
      <c r="D15" s="39">
        <v>4850</v>
      </c>
      <c r="E15" s="39" t="s">
        <v>38</v>
      </c>
      <c r="F15" s="39" t="s">
        <v>22</v>
      </c>
      <c r="G15" s="39" t="s">
        <v>39</v>
      </c>
    </row>
    <row r="16" spans="1:7" ht="30" x14ac:dyDescent="0.25">
      <c r="A16" s="39">
        <v>7</v>
      </c>
      <c r="B16" s="41" t="s">
        <v>53</v>
      </c>
      <c r="C16" s="39" t="s">
        <v>54</v>
      </c>
      <c r="D16" s="39">
        <v>9026.81</v>
      </c>
      <c r="E16" s="39" t="s">
        <v>38</v>
      </c>
      <c r="F16" s="39" t="s">
        <v>22</v>
      </c>
      <c r="G16" s="39" t="s">
        <v>39</v>
      </c>
    </row>
    <row r="17" spans="1:7" ht="60" x14ac:dyDescent="0.25">
      <c r="A17" s="42"/>
      <c r="B17" s="43"/>
      <c r="C17" s="44"/>
      <c r="D17" s="15">
        <f>SUM(D10:D16)</f>
        <v>42016.81</v>
      </c>
      <c r="E17" s="13" t="s">
        <v>55</v>
      </c>
      <c r="F17" s="44"/>
      <c r="G17" s="44"/>
    </row>
    <row r="18" spans="1:7" ht="30" x14ac:dyDescent="0.25">
      <c r="A18" s="39">
        <v>8</v>
      </c>
      <c r="B18" s="41" t="s">
        <v>56</v>
      </c>
      <c r="C18" s="39" t="s">
        <v>57</v>
      </c>
      <c r="D18" s="39">
        <v>1300</v>
      </c>
      <c r="E18" s="39" t="s">
        <v>58</v>
      </c>
      <c r="F18" s="39" t="s">
        <v>22</v>
      </c>
      <c r="G18" s="39" t="s">
        <v>39</v>
      </c>
    </row>
    <row r="19" spans="1:7" x14ac:dyDescent="0.25">
      <c r="A19" s="39">
        <v>9</v>
      </c>
      <c r="B19" s="41" t="s">
        <v>59</v>
      </c>
      <c r="C19" s="39" t="s">
        <v>60</v>
      </c>
      <c r="D19" s="39">
        <v>1000</v>
      </c>
      <c r="E19" s="39" t="s">
        <v>58</v>
      </c>
      <c r="F19" s="39" t="s">
        <v>22</v>
      </c>
      <c r="G19" s="39" t="s">
        <v>39</v>
      </c>
    </row>
    <row r="20" spans="1:7" x14ac:dyDescent="0.25">
      <c r="A20" s="39">
        <v>10</v>
      </c>
      <c r="B20" s="41" t="s">
        <v>61</v>
      </c>
      <c r="C20" s="45" t="s">
        <v>62</v>
      </c>
      <c r="D20" s="39">
        <v>2800</v>
      </c>
      <c r="E20" s="39" t="s">
        <v>58</v>
      </c>
      <c r="F20" s="39" t="s">
        <v>22</v>
      </c>
      <c r="G20" s="39" t="s">
        <v>39</v>
      </c>
    </row>
    <row r="21" spans="1:7" ht="30" x14ac:dyDescent="0.25">
      <c r="A21" s="39">
        <v>11</v>
      </c>
      <c r="B21" s="41" t="s">
        <v>63</v>
      </c>
      <c r="C21" s="45" t="s">
        <v>64</v>
      </c>
      <c r="D21" s="39">
        <v>700</v>
      </c>
      <c r="E21" s="39" t="s">
        <v>58</v>
      </c>
      <c r="F21" s="39" t="s">
        <v>22</v>
      </c>
      <c r="G21" s="39" t="s">
        <v>39</v>
      </c>
    </row>
    <row r="22" spans="1:7" x14ac:dyDescent="0.25">
      <c r="A22" s="39">
        <v>12</v>
      </c>
      <c r="B22" s="46" t="s">
        <v>65</v>
      </c>
      <c r="C22" s="45" t="s">
        <v>66</v>
      </c>
      <c r="D22" s="45">
        <v>5500</v>
      </c>
      <c r="E22" s="39" t="s">
        <v>58</v>
      </c>
      <c r="F22" s="39" t="s">
        <v>22</v>
      </c>
      <c r="G22" s="39" t="s">
        <v>39</v>
      </c>
    </row>
    <row r="23" spans="1:7" x14ac:dyDescent="0.25">
      <c r="A23" s="39">
        <v>13</v>
      </c>
      <c r="B23" s="46" t="s">
        <v>67</v>
      </c>
      <c r="C23" s="45" t="s">
        <v>68</v>
      </c>
      <c r="D23" s="45">
        <v>13910.08</v>
      </c>
      <c r="E23" s="39" t="s">
        <v>58</v>
      </c>
      <c r="F23" s="39" t="s">
        <v>22</v>
      </c>
      <c r="G23" s="39" t="s">
        <v>39</v>
      </c>
    </row>
    <row r="24" spans="1:7" ht="60" x14ac:dyDescent="0.25">
      <c r="A24" s="42"/>
      <c r="B24" s="43"/>
      <c r="C24" s="44"/>
      <c r="D24" s="15">
        <f>SUM(D18:D23)</f>
        <v>25210.080000000002</v>
      </c>
      <c r="E24" s="13" t="s">
        <v>714</v>
      </c>
      <c r="F24" s="44"/>
      <c r="G24" s="44"/>
    </row>
    <row r="25" spans="1:7" x14ac:dyDescent="0.25">
      <c r="A25" s="39">
        <v>14</v>
      </c>
      <c r="B25" s="46" t="s">
        <v>69</v>
      </c>
      <c r="C25" s="45" t="s">
        <v>70</v>
      </c>
      <c r="D25" s="45">
        <v>15010.08</v>
      </c>
      <c r="E25" s="39" t="s">
        <v>71</v>
      </c>
      <c r="F25" s="39" t="s">
        <v>22</v>
      </c>
      <c r="G25" s="39" t="s">
        <v>39</v>
      </c>
    </row>
    <row r="26" spans="1:7" x14ac:dyDescent="0.25">
      <c r="A26" s="39">
        <v>15</v>
      </c>
      <c r="B26" s="46" t="s">
        <v>72</v>
      </c>
      <c r="C26" s="45" t="s">
        <v>73</v>
      </c>
      <c r="D26" s="45">
        <v>10200</v>
      </c>
      <c r="E26" s="39" t="s">
        <v>71</v>
      </c>
      <c r="F26" s="39" t="s">
        <v>22</v>
      </c>
      <c r="G26" s="39" t="s">
        <v>39</v>
      </c>
    </row>
    <row r="27" spans="1:7" ht="60" x14ac:dyDescent="0.25">
      <c r="A27" s="42"/>
      <c r="B27" s="43"/>
      <c r="C27" s="44"/>
      <c r="D27" s="15">
        <f>SUM(D25:D26)</f>
        <v>25210.080000000002</v>
      </c>
      <c r="E27" s="13" t="s">
        <v>74</v>
      </c>
      <c r="F27" s="44"/>
      <c r="G27" s="44"/>
    </row>
    <row r="28" spans="1:7" ht="30" x14ac:dyDescent="0.25">
      <c r="A28" s="39">
        <v>16</v>
      </c>
      <c r="B28" s="41" t="s">
        <v>75</v>
      </c>
      <c r="C28" s="39" t="s">
        <v>76</v>
      </c>
      <c r="D28" s="39">
        <v>15605.04</v>
      </c>
      <c r="E28" s="39" t="s">
        <v>77</v>
      </c>
      <c r="F28" s="39" t="s">
        <v>22</v>
      </c>
      <c r="G28" s="39" t="s">
        <v>39</v>
      </c>
    </row>
    <row r="29" spans="1:7" ht="30" x14ac:dyDescent="0.25">
      <c r="A29" s="39">
        <v>17</v>
      </c>
      <c r="B29" s="46" t="s">
        <v>78</v>
      </c>
      <c r="C29" s="45" t="s">
        <v>79</v>
      </c>
      <c r="D29" s="39">
        <v>9605.0400000000009</v>
      </c>
      <c r="E29" s="39" t="s">
        <v>77</v>
      </c>
      <c r="F29" s="39" t="s">
        <v>22</v>
      </c>
      <c r="G29" s="39" t="s">
        <v>39</v>
      </c>
    </row>
    <row r="30" spans="1:7" ht="60" x14ac:dyDescent="0.25">
      <c r="A30" s="42"/>
      <c r="B30" s="43"/>
      <c r="C30" s="44"/>
      <c r="D30" s="15">
        <f>SUM(D28:D29)</f>
        <v>25210.080000000002</v>
      </c>
      <c r="E30" s="13" t="s">
        <v>80</v>
      </c>
      <c r="F30" s="44"/>
      <c r="G30" s="44"/>
    </row>
    <row r="31" spans="1:7" x14ac:dyDescent="0.25">
      <c r="A31" s="39">
        <v>18</v>
      </c>
      <c r="B31" s="40" t="s">
        <v>81</v>
      </c>
      <c r="C31" s="39" t="s">
        <v>82</v>
      </c>
      <c r="D31" s="39">
        <v>25210.080000000002</v>
      </c>
      <c r="E31" s="39" t="s">
        <v>83</v>
      </c>
      <c r="F31" s="39" t="s">
        <v>22</v>
      </c>
      <c r="G31" s="39" t="s">
        <v>39</v>
      </c>
    </row>
    <row r="32" spans="1:7" ht="60" x14ac:dyDescent="0.25">
      <c r="A32" s="42"/>
      <c r="B32" s="47"/>
      <c r="C32" s="44"/>
      <c r="D32" s="15">
        <v>25210.080000000002</v>
      </c>
      <c r="E32" s="13" t="s">
        <v>84</v>
      </c>
      <c r="F32" s="44"/>
      <c r="G32" s="44"/>
    </row>
    <row r="33" spans="1:7" x14ac:dyDescent="0.25">
      <c r="A33" s="39">
        <v>19</v>
      </c>
      <c r="B33" s="41" t="s">
        <v>85</v>
      </c>
      <c r="C33" s="39" t="s">
        <v>86</v>
      </c>
      <c r="D33" s="39">
        <v>8406.36</v>
      </c>
      <c r="E33" s="39" t="s">
        <v>87</v>
      </c>
      <c r="F33" s="39" t="s">
        <v>22</v>
      </c>
      <c r="G33" s="39" t="s">
        <v>39</v>
      </c>
    </row>
    <row r="34" spans="1:7" ht="75" x14ac:dyDescent="0.25">
      <c r="A34" s="42"/>
      <c r="B34" s="43"/>
      <c r="C34" s="44"/>
      <c r="D34" s="15">
        <f>SUM(D33:D33)</f>
        <v>8406.36</v>
      </c>
      <c r="E34" s="13" t="s">
        <v>88</v>
      </c>
      <c r="F34" s="44"/>
      <c r="G34" s="44"/>
    </row>
    <row r="35" spans="1:7" ht="30" x14ac:dyDescent="0.25">
      <c r="A35" s="39">
        <v>20</v>
      </c>
      <c r="B35" s="46" t="s">
        <v>701</v>
      </c>
      <c r="C35" s="45" t="s">
        <v>89</v>
      </c>
      <c r="D35" s="39">
        <v>31413.200000000001</v>
      </c>
      <c r="E35" s="39" t="s">
        <v>90</v>
      </c>
      <c r="F35" s="39" t="s">
        <v>22</v>
      </c>
      <c r="G35" s="39" t="s">
        <v>39</v>
      </c>
    </row>
    <row r="36" spans="1:7" x14ac:dyDescent="0.25">
      <c r="A36" s="39">
        <v>22</v>
      </c>
      <c r="B36" s="46" t="s">
        <v>91</v>
      </c>
      <c r="C36" s="45" t="s">
        <v>92</v>
      </c>
      <c r="D36" s="45">
        <v>2200.2399999999998</v>
      </c>
      <c r="E36" s="39" t="s">
        <v>90</v>
      </c>
      <c r="F36" s="39" t="s">
        <v>22</v>
      </c>
      <c r="G36" s="39" t="s">
        <v>39</v>
      </c>
    </row>
    <row r="37" spans="1:7" ht="60" x14ac:dyDescent="0.25">
      <c r="A37" s="42"/>
      <c r="B37" s="43"/>
      <c r="C37" s="44"/>
      <c r="D37" s="15">
        <f>SUM(D35:D36)</f>
        <v>33613.440000000002</v>
      </c>
      <c r="E37" s="13" t="s">
        <v>93</v>
      </c>
      <c r="F37" s="44"/>
      <c r="G37" s="44"/>
    </row>
    <row r="38" spans="1:7" ht="30" x14ac:dyDescent="0.25">
      <c r="A38" s="39">
        <v>23</v>
      </c>
      <c r="B38" s="46" t="s">
        <v>95</v>
      </c>
      <c r="C38" s="45" t="s">
        <v>96</v>
      </c>
      <c r="D38" s="45">
        <v>7647.06</v>
      </c>
      <c r="E38" s="39" t="s">
        <v>94</v>
      </c>
      <c r="F38" s="39" t="s">
        <v>22</v>
      </c>
      <c r="G38" s="39" t="s">
        <v>39</v>
      </c>
    </row>
    <row r="39" spans="1:7" s="78" customFormat="1" x14ac:dyDescent="0.25">
      <c r="A39" s="39">
        <v>24</v>
      </c>
      <c r="B39" s="46" t="s">
        <v>684</v>
      </c>
      <c r="C39" s="45" t="s">
        <v>698</v>
      </c>
      <c r="D39" s="45">
        <v>108300</v>
      </c>
      <c r="E39" s="39" t="s">
        <v>94</v>
      </c>
      <c r="F39" s="39" t="s">
        <v>22</v>
      </c>
      <c r="G39" s="39" t="s">
        <v>39</v>
      </c>
    </row>
    <row r="40" spans="1:7" x14ac:dyDescent="0.25">
      <c r="A40" s="39">
        <v>25</v>
      </c>
      <c r="B40" s="46" t="s">
        <v>697</v>
      </c>
      <c r="C40" s="45" t="s">
        <v>709</v>
      </c>
      <c r="D40" s="45">
        <v>1700</v>
      </c>
      <c r="E40" s="39" t="s">
        <v>94</v>
      </c>
      <c r="F40" s="39" t="s">
        <v>22</v>
      </c>
      <c r="G40" s="39" t="s">
        <v>39</v>
      </c>
    </row>
    <row r="41" spans="1:7" ht="60" x14ac:dyDescent="0.25">
      <c r="A41" s="42"/>
      <c r="B41" s="43"/>
      <c r="C41" s="44"/>
      <c r="D41" s="15">
        <f>SUM(D38:D40)</f>
        <v>117647.06</v>
      </c>
      <c r="E41" s="13" t="s">
        <v>98</v>
      </c>
      <c r="F41" s="44"/>
      <c r="G41" s="44"/>
    </row>
    <row r="42" spans="1:7" ht="30" x14ac:dyDescent="0.25">
      <c r="A42" s="39">
        <v>26</v>
      </c>
      <c r="B42" s="46" t="s">
        <v>700</v>
      </c>
      <c r="C42" s="45" t="s">
        <v>699</v>
      </c>
      <c r="D42" s="45">
        <v>9770</v>
      </c>
      <c r="E42" s="39" t="s">
        <v>99</v>
      </c>
      <c r="F42" s="39" t="s">
        <v>22</v>
      </c>
      <c r="G42" s="39" t="s">
        <v>39</v>
      </c>
    </row>
    <row r="43" spans="1:7" x14ac:dyDescent="0.25">
      <c r="A43" s="39">
        <v>27</v>
      </c>
      <c r="B43" s="41" t="s">
        <v>703</v>
      </c>
      <c r="C43" s="39" t="s">
        <v>704</v>
      </c>
      <c r="D43" s="39">
        <v>18855</v>
      </c>
      <c r="E43" s="39" t="s">
        <v>99</v>
      </c>
      <c r="F43" s="39" t="s">
        <v>22</v>
      </c>
      <c r="G43" s="39" t="s">
        <v>39</v>
      </c>
    </row>
    <row r="44" spans="1:7" x14ac:dyDescent="0.25">
      <c r="A44" s="39">
        <v>28</v>
      </c>
      <c r="B44" s="48" t="s">
        <v>706</v>
      </c>
      <c r="C44" s="45" t="s">
        <v>705</v>
      </c>
      <c r="D44" s="39">
        <v>9042.89</v>
      </c>
      <c r="E44" s="39" t="s">
        <v>99</v>
      </c>
      <c r="F44" s="39" t="s">
        <v>22</v>
      </c>
      <c r="G44" s="39" t="s">
        <v>39</v>
      </c>
    </row>
    <row r="45" spans="1:7" x14ac:dyDescent="0.25">
      <c r="A45" s="39">
        <v>29</v>
      </c>
      <c r="B45" s="46" t="s">
        <v>444</v>
      </c>
      <c r="C45" s="45" t="s">
        <v>391</v>
      </c>
      <c r="D45" s="39">
        <v>19200</v>
      </c>
      <c r="E45" s="39" t="s">
        <v>99</v>
      </c>
      <c r="F45" s="39" t="s">
        <v>22</v>
      </c>
      <c r="G45" s="39" t="s">
        <v>39</v>
      </c>
    </row>
    <row r="46" spans="1:7" x14ac:dyDescent="0.25">
      <c r="A46" s="39">
        <v>31</v>
      </c>
      <c r="B46" s="46" t="s">
        <v>100</v>
      </c>
      <c r="C46" s="45" t="s">
        <v>101</v>
      </c>
      <c r="D46" s="39">
        <v>5459</v>
      </c>
      <c r="E46" s="39" t="s">
        <v>99</v>
      </c>
      <c r="F46" s="39" t="s">
        <v>22</v>
      </c>
      <c r="G46" s="39" t="s">
        <v>39</v>
      </c>
    </row>
    <row r="47" spans="1:7" x14ac:dyDescent="0.25">
      <c r="A47" s="39">
        <v>32</v>
      </c>
      <c r="B47" s="41" t="s">
        <v>102</v>
      </c>
      <c r="C47" s="39" t="s">
        <v>103</v>
      </c>
      <c r="D47" s="39">
        <v>4900</v>
      </c>
      <c r="E47" s="39" t="s">
        <v>99</v>
      </c>
      <c r="F47" s="39" t="s">
        <v>22</v>
      </c>
      <c r="G47" s="39" t="s">
        <v>39</v>
      </c>
    </row>
    <row r="48" spans="1:7" ht="60" x14ac:dyDescent="0.25">
      <c r="A48" s="42"/>
      <c r="B48" s="43"/>
      <c r="C48" s="44"/>
      <c r="D48" s="15">
        <f>SUM(D42:D47)</f>
        <v>67226.89</v>
      </c>
      <c r="E48" s="13" t="s">
        <v>104</v>
      </c>
      <c r="F48" s="44"/>
      <c r="G48" s="44"/>
    </row>
    <row r="49" spans="1:7" ht="30" x14ac:dyDescent="0.25">
      <c r="A49" s="39">
        <v>33</v>
      </c>
      <c r="B49" s="8" t="s">
        <v>105</v>
      </c>
      <c r="C49" s="45" t="s">
        <v>106</v>
      </c>
      <c r="D49" s="45">
        <v>5000</v>
      </c>
      <c r="E49" s="39">
        <v>20.02</v>
      </c>
      <c r="F49" s="39" t="s">
        <v>22</v>
      </c>
      <c r="G49" s="39" t="s">
        <v>39</v>
      </c>
    </row>
    <row r="50" spans="1:7" ht="30" x14ac:dyDescent="0.25">
      <c r="A50" s="39">
        <v>34</v>
      </c>
      <c r="B50" s="41" t="s">
        <v>107</v>
      </c>
      <c r="C50" s="39" t="s">
        <v>108</v>
      </c>
      <c r="D50" s="39">
        <v>400.33</v>
      </c>
      <c r="E50" s="39">
        <v>20.02</v>
      </c>
      <c r="F50" s="39" t="s">
        <v>22</v>
      </c>
      <c r="G50" s="39" t="s">
        <v>39</v>
      </c>
    </row>
    <row r="51" spans="1:7" ht="30" x14ac:dyDescent="0.25">
      <c r="A51" s="39">
        <v>35</v>
      </c>
      <c r="B51" s="46" t="s">
        <v>109</v>
      </c>
      <c r="C51" s="45" t="s">
        <v>110</v>
      </c>
      <c r="D51" s="45">
        <v>1100</v>
      </c>
      <c r="E51" s="39">
        <v>20.02</v>
      </c>
      <c r="F51" s="39" t="s">
        <v>22</v>
      </c>
      <c r="G51" s="39" t="s">
        <v>39</v>
      </c>
    </row>
    <row r="52" spans="1:7" ht="45" x14ac:dyDescent="0.25">
      <c r="A52" s="39">
        <v>36</v>
      </c>
      <c r="B52" s="41" t="s">
        <v>111</v>
      </c>
      <c r="C52" s="39" t="s">
        <v>112</v>
      </c>
      <c r="D52" s="39">
        <v>1200</v>
      </c>
      <c r="E52" s="39">
        <v>20.02</v>
      </c>
      <c r="F52" s="39" t="s">
        <v>22</v>
      </c>
      <c r="G52" s="39" t="s">
        <v>39</v>
      </c>
    </row>
    <row r="53" spans="1:7" ht="60" x14ac:dyDescent="0.25">
      <c r="A53" s="39">
        <v>37</v>
      </c>
      <c r="B53" s="46" t="s">
        <v>113</v>
      </c>
      <c r="C53" s="45" t="s">
        <v>114</v>
      </c>
      <c r="D53" s="45">
        <v>703.03</v>
      </c>
      <c r="E53" s="39">
        <v>20.02</v>
      </c>
      <c r="F53" s="39" t="s">
        <v>22</v>
      </c>
      <c r="G53" s="39" t="s">
        <v>39</v>
      </c>
    </row>
    <row r="54" spans="1:7" ht="60" x14ac:dyDescent="0.25">
      <c r="A54" s="42"/>
      <c r="B54" s="43"/>
      <c r="C54" s="44"/>
      <c r="D54" s="15">
        <f>SUM(D49:D53)</f>
        <v>8403.36</v>
      </c>
      <c r="E54" s="13" t="s">
        <v>115</v>
      </c>
      <c r="F54" s="44"/>
      <c r="G54" s="44"/>
    </row>
    <row r="55" spans="1:7" x14ac:dyDescent="0.25">
      <c r="A55" s="45">
        <v>38</v>
      </c>
      <c r="B55" s="46" t="s">
        <v>116</v>
      </c>
      <c r="C55" s="45" t="s">
        <v>117</v>
      </c>
      <c r="D55" s="45">
        <v>5000</v>
      </c>
      <c r="E55" s="45" t="s">
        <v>118</v>
      </c>
      <c r="F55" s="39" t="s">
        <v>22</v>
      </c>
      <c r="G55" s="39" t="s">
        <v>39</v>
      </c>
    </row>
    <row r="56" spans="1:7" x14ac:dyDescent="0.25">
      <c r="A56" s="45">
        <v>39</v>
      </c>
      <c r="B56" s="46" t="s">
        <v>120</v>
      </c>
      <c r="C56" s="45" t="s">
        <v>121</v>
      </c>
      <c r="D56" s="45">
        <v>9000</v>
      </c>
      <c r="E56" s="45" t="s">
        <v>118</v>
      </c>
      <c r="F56" s="39" t="s">
        <v>22</v>
      </c>
      <c r="G56" s="39" t="s">
        <v>39</v>
      </c>
    </row>
    <row r="57" spans="1:7" x14ac:dyDescent="0.25">
      <c r="A57" s="45">
        <v>40</v>
      </c>
      <c r="B57" s="46" t="s">
        <v>122</v>
      </c>
      <c r="C57" s="45" t="s">
        <v>123</v>
      </c>
      <c r="D57" s="45">
        <v>1500.5</v>
      </c>
      <c r="E57" s="45" t="s">
        <v>118</v>
      </c>
      <c r="F57" s="39" t="s">
        <v>22</v>
      </c>
      <c r="G57" s="39" t="s">
        <v>39</v>
      </c>
    </row>
    <row r="58" spans="1:7" x14ac:dyDescent="0.25">
      <c r="A58" s="45">
        <v>41</v>
      </c>
      <c r="B58" s="46" t="s">
        <v>124</v>
      </c>
      <c r="C58" s="45" t="s">
        <v>125</v>
      </c>
      <c r="D58" s="45">
        <v>2300</v>
      </c>
      <c r="E58" s="45" t="s">
        <v>118</v>
      </c>
      <c r="F58" s="39" t="s">
        <v>22</v>
      </c>
      <c r="G58" s="39" t="s">
        <v>39</v>
      </c>
    </row>
    <row r="59" spans="1:7" ht="30" x14ac:dyDescent="0.25">
      <c r="A59" s="45">
        <v>42</v>
      </c>
      <c r="B59" s="46" t="s">
        <v>126</v>
      </c>
      <c r="C59" s="45" t="s">
        <v>127</v>
      </c>
      <c r="D59" s="45">
        <v>8500</v>
      </c>
      <c r="E59" s="45" t="s">
        <v>118</v>
      </c>
      <c r="F59" s="39" t="s">
        <v>22</v>
      </c>
      <c r="G59" s="39" t="s">
        <v>39</v>
      </c>
    </row>
    <row r="60" spans="1:7" x14ac:dyDescent="0.25">
      <c r="A60" s="45">
        <v>43</v>
      </c>
      <c r="B60" s="46" t="s">
        <v>128</v>
      </c>
      <c r="C60" s="45" t="s">
        <v>129</v>
      </c>
      <c r="D60" s="45">
        <v>1200</v>
      </c>
      <c r="E60" s="45" t="s">
        <v>118</v>
      </c>
      <c r="F60" s="39" t="s">
        <v>22</v>
      </c>
      <c r="G60" s="39" t="s">
        <v>39</v>
      </c>
    </row>
    <row r="61" spans="1:7" x14ac:dyDescent="0.25">
      <c r="A61" s="45">
        <v>44</v>
      </c>
      <c r="B61" s="46" t="s">
        <v>130</v>
      </c>
      <c r="C61" s="45" t="s">
        <v>131</v>
      </c>
      <c r="D61" s="45">
        <v>10800</v>
      </c>
      <c r="E61" s="45" t="s">
        <v>118</v>
      </c>
      <c r="F61" s="39" t="s">
        <v>22</v>
      </c>
      <c r="G61" s="39" t="s">
        <v>39</v>
      </c>
    </row>
    <row r="62" spans="1:7" x14ac:dyDescent="0.25">
      <c r="A62" s="45">
        <v>45</v>
      </c>
      <c r="B62" s="46" t="s">
        <v>132</v>
      </c>
      <c r="C62" s="45" t="s">
        <v>133</v>
      </c>
      <c r="D62" s="45">
        <v>9000</v>
      </c>
      <c r="E62" s="45" t="s">
        <v>118</v>
      </c>
      <c r="F62" s="39" t="s">
        <v>22</v>
      </c>
      <c r="G62" s="39" t="s">
        <v>39</v>
      </c>
    </row>
    <row r="63" spans="1:7" ht="30" x14ac:dyDescent="0.25">
      <c r="A63" s="45">
        <v>46</v>
      </c>
      <c r="B63" s="46" t="s">
        <v>134</v>
      </c>
      <c r="C63" s="45" t="s">
        <v>135</v>
      </c>
      <c r="D63" s="45">
        <v>5460</v>
      </c>
      <c r="E63" s="45" t="s">
        <v>118</v>
      </c>
      <c r="F63" s="39" t="s">
        <v>22</v>
      </c>
      <c r="G63" s="39" t="s">
        <v>39</v>
      </c>
    </row>
    <row r="64" spans="1:7" ht="30" x14ac:dyDescent="0.25">
      <c r="A64" s="45">
        <v>47</v>
      </c>
      <c r="B64" s="46" t="s">
        <v>136</v>
      </c>
      <c r="C64" s="45" t="s">
        <v>137</v>
      </c>
      <c r="D64" s="45">
        <v>5500</v>
      </c>
      <c r="E64" s="45" t="s">
        <v>118</v>
      </c>
      <c r="F64" s="39" t="s">
        <v>22</v>
      </c>
      <c r="G64" s="39" t="s">
        <v>39</v>
      </c>
    </row>
    <row r="65" spans="1:7" x14ac:dyDescent="0.25">
      <c r="A65" s="45">
        <v>48</v>
      </c>
      <c r="B65" s="46" t="s">
        <v>138</v>
      </c>
      <c r="C65" s="45" t="s">
        <v>139</v>
      </c>
      <c r="D65" s="45">
        <v>15000</v>
      </c>
      <c r="E65" s="45" t="s">
        <v>118</v>
      </c>
      <c r="F65" s="39" t="s">
        <v>22</v>
      </c>
      <c r="G65" s="39" t="s">
        <v>39</v>
      </c>
    </row>
    <row r="66" spans="1:7" x14ac:dyDescent="0.25">
      <c r="A66" s="45">
        <v>49</v>
      </c>
      <c r="B66" s="46" t="s">
        <v>140</v>
      </c>
      <c r="C66" s="45" t="s">
        <v>141</v>
      </c>
      <c r="D66" s="45">
        <v>5300</v>
      </c>
      <c r="E66" s="45" t="s">
        <v>118</v>
      </c>
      <c r="F66" s="39" t="s">
        <v>22</v>
      </c>
      <c r="G66" s="39" t="s">
        <v>39</v>
      </c>
    </row>
    <row r="67" spans="1:7" x14ac:dyDescent="0.25">
      <c r="A67" s="45">
        <v>50</v>
      </c>
      <c r="B67" s="46" t="s">
        <v>142</v>
      </c>
      <c r="C67" s="45" t="s">
        <v>143</v>
      </c>
      <c r="D67" s="45">
        <v>3700</v>
      </c>
      <c r="E67" s="45" t="s">
        <v>118</v>
      </c>
      <c r="F67" s="39" t="s">
        <v>22</v>
      </c>
      <c r="G67" s="39" t="s">
        <v>39</v>
      </c>
    </row>
    <row r="68" spans="1:7" x14ac:dyDescent="0.25">
      <c r="A68" s="45">
        <v>51</v>
      </c>
      <c r="B68" s="46" t="s">
        <v>144</v>
      </c>
      <c r="C68" s="45" t="s">
        <v>145</v>
      </c>
      <c r="D68" s="45">
        <v>2500</v>
      </c>
      <c r="E68" s="45" t="s">
        <v>118</v>
      </c>
      <c r="F68" s="39" t="s">
        <v>22</v>
      </c>
      <c r="G68" s="39" t="s">
        <v>39</v>
      </c>
    </row>
    <row r="69" spans="1:7" ht="105" x14ac:dyDescent="0.25">
      <c r="A69" s="45">
        <v>52</v>
      </c>
      <c r="B69" s="46" t="s">
        <v>147</v>
      </c>
      <c r="C69" s="45" t="s">
        <v>148</v>
      </c>
      <c r="D69" s="45">
        <v>16079.83</v>
      </c>
      <c r="E69" s="45" t="s">
        <v>118</v>
      </c>
      <c r="F69" s="39" t="s">
        <v>22</v>
      </c>
      <c r="G69" s="39" t="s">
        <v>39</v>
      </c>
    </row>
    <row r="70" spans="1:7" ht="75" x14ac:dyDescent="0.25">
      <c r="A70" s="42"/>
      <c r="B70" s="43"/>
      <c r="C70" s="44"/>
      <c r="D70" s="15">
        <f>SUM(D55:D69)</f>
        <v>100840.33</v>
      </c>
      <c r="E70" s="13" t="s">
        <v>149</v>
      </c>
      <c r="F70" s="44"/>
      <c r="G70" s="44"/>
    </row>
    <row r="71" spans="1:7" x14ac:dyDescent="0.25">
      <c r="A71" s="49">
        <v>53</v>
      </c>
      <c r="B71" s="50" t="s">
        <v>150</v>
      </c>
      <c r="C71" s="49" t="s">
        <v>151</v>
      </c>
      <c r="D71" s="17">
        <v>16806.72</v>
      </c>
      <c r="E71" s="51" t="s">
        <v>152</v>
      </c>
      <c r="F71" s="39" t="s">
        <v>22</v>
      </c>
      <c r="G71" s="39" t="s">
        <v>39</v>
      </c>
    </row>
    <row r="72" spans="1:7" ht="60" x14ac:dyDescent="0.25">
      <c r="A72" s="42"/>
      <c r="B72" s="43"/>
      <c r="C72" s="44"/>
      <c r="D72" s="15">
        <f>SUM(D71)</f>
        <v>16806.72</v>
      </c>
      <c r="E72" s="13" t="s">
        <v>153</v>
      </c>
      <c r="F72" s="44"/>
      <c r="G72" s="44"/>
    </row>
    <row r="73" spans="1:7" s="78" customFormat="1" ht="45" x14ac:dyDescent="0.25">
      <c r="A73" s="39">
        <v>54</v>
      </c>
      <c r="B73" s="46" t="s">
        <v>154</v>
      </c>
      <c r="C73" s="45" t="s">
        <v>155</v>
      </c>
      <c r="D73" s="45">
        <v>100840.33</v>
      </c>
      <c r="E73" s="39" t="s">
        <v>94</v>
      </c>
      <c r="F73" s="39" t="s">
        <v>22</v>
      </c>
      <c r="G73" s="39" t="s">
        <v>39</v>
      </c>
    </row>
    <row r="74" spans="1:7" ht="60" x14ac:dyDescent="0.25">
      <c r="A74" s="42"/>
      <c r="B74" s="43"/>
      <c r="C74" s="44"/>
      <c r="D74" s="15">
        <f>SUM(D73:D73)</f>
        <v>100840.33</v>
      </c>
      <c r="E74" s="13" t="s">
        <v>156</v>
      </c>
      <c r="F74" s="44"/>
      <c r="G74" s="44"/>
    </row>
    <row r="75" spans="1:7" ht="30" x14ac:dyDescent="0.25">
      <c r="A75" s="39">
        <v>55</v>
      </c>
      <c r="B75" s="46" t="s">
        <v>157</v>
      </c>
      <c r="C75" s="45" t="s">
        <v>158</v>
      </c>
      <c r="D75" s="39">
        <v>25210.080000000002</v>
      </c>
      <c r="E75" s="45">
        <v>20.13</v>
      </c>
      <c r="F75" s="39" t="s">
        <v>22</v>
      </c>
      <c r="G75" s="39" t="s">
        <v>39</v>
      </c>
    </row>
    <row r="76" spans="1:7" ht="45" x14ac:dyDescent="0.25">
      <c r="A76" s="42"/>
      <c r="B76" s="43"/>
      <c r="C76" s="44"/>
      <c r="D76" s="15">
        <f>SUM(D75:D75)</f>
        <v>25210.080000000002</v>
      </c>
      <c r="E76" s="13" t="s">
        <v>159</v>
      </c>
      <c r="F76" s="44"/>
      <c r="G76" s="44"/>
    </row>
    <row r="77" spans="1:7" ht="30" x14ac:dyDescent="0.25">
      <c r="A77" s="39">
        <v>56</v>
      </c>
      <c r="B77" s="46" t="s">
        <v>160</v>
      </c>
      <c r="C77" s="45" t="s">
        <v>161</v>
      </c>
      <c r="D77" s="39">
        <v>20300</v>
      </c>
      <c r="E77" s="45">
        <v>20.14</v>
      </c>
      <c r="F77" s="39" t="s">
        <v>22</v>
      </c>
      <c r="G77" s="39" t="s">
        <v>39</v>
      </c>
    </row>
    <row r="78" spans="1:7" ht="30" x14ac:dyDescent="0.25">
      <c r="A78" s="39">
        <v>57</v>
      </c>
      <c r="B78" s="46" t="s">
        <v>162</v>
      </c>
      <c r="C78" s="39" t="s">
        <v>163</v>
      </c>
      <c r="D78" s="45">
        <v>7200</v>
      </c>
      <c r="E78" s="45">
        <v>20.14</v>
      </c>
      <c r="F78" s="39" t="s">
        <v>22</v>
      </c>
      <c r="G78" s="39" t="s">
        <v>39</v>
      </c>
    </row>
    <row r="79" spans="1:7" ht="30" x14ac:dyDescent="0.25">
      <c r="A79" s="39">
        <v>58</v>
      </c>
      <c r="B79" s="46" t="s">
        <v>164</v>
      </c>
      <c r="C79" s="39" t="s">
        <v>165</v>
      </c>
      <c r="D79" s="45">
        <v>14516.81</v>
      </c>
      <c r="E79" s="45">
        <v>20.14</v>
      </c>
      <c r="F79" s="39" t="s">
        <v>22</v>
      </c>
      <c r="G79" s="39" t="s">
        <v>39</v>
      </c>
    </row>
    <row r="80" spans="1:7" ht="60" x14ac:dyDescent="0.25">
      <c r="A80" s="42"/>
      <c r="B80" s="43"/>
      <c r="C80" s="44"/>
      <c r="D80" s="15">
        <f>SUM(D77:D79)</f>
        <v>42016.81</v>
      </c>
      <c r="E80" s="13" t="s">
        <v>166</v>
      </c>
      <c r="F80" s="44"/>
      <c r="G80" s="44"/>
    </row>
    <row r="81" spans="1:7" ht="60" x14ac:dyDescent="0.25">
      <c r="A81" s="39">
        <v>59</v>
      </c>
      <c r="B81" s="46" t="s">
        <v>167</v>
      </c>
      <c r="C81" s="52" t="s">
        <v>168</v>
      </c>
      <c r="D81" s="45">
        <v>411764.71</v>
      </c>
      <c r="E81" s="45" t="s">
        <v>169</v>
      </c>
      <c r="F81" s="39" t="s">
        <v>22</v>
      </c>
      <c r="G81" s="39" t="s">
        <v>39</v>
      </c>
    </row>
    <row r="82" spans="1:7" ht="75" x14ac:dyDescent="0.25">
      <c r="A82" s="39">
        <v>60</v>
      </c>
      <c r="B82" s="46" t="s">
        <v>170</v>
      </c>
      <c r="C82" s="52" t="s">
        <v>171</v>
      </c>
      <c r="D82" s="45">
        <v>294117.65000000002</v>
      </c>
      <c r="E82" s="45" t="s">
        <v>169</v>
      </c>
      <c r="F82" s="39" t="s">
        <v>22</v>
      </c>
      <c r="G82" s="39" t="s">
        <v>39</v>
      </c>
    </row>
    <row r="83" spans="1:7" ht="75" x14ac:dyDescent="0.25">
      <c r="A83" s="39">
        <v>61</v>
      </c>
      <c r="B83" s="46" t="s">
        <v>172</v>
      </c>
      <c r="C83" s="52" t="s">
        <v>173</v>
      </c>
      <c r="D83" s="45">
        <v>168067.23</v>
      </c>
      <c r="E83" s="45" t="s">
        <v>169</v>
      </c>
      <c r="F83" s="39" t="s">
        <v>22</v>
      </c>
      <c r="G83" s="39" t="s">
        <v>174</v>
      </c>
    </row>
    <row r="84" spans="1:7" ht="60" x14ac:dyDescent="0.25">
      <c r="A84" s="39">
        <v>62</v>
      </c>
      <c r="B84" s="46" t="s">
        <v>175</v>
      </c>
      <c r="C84" s="52" t="s">
        <v>176</v>
      </c>
      <c r="D84" s="45">
        <v>840336.13</v>
      </c>
      <c r="E84" s="45" t="s">
        <v>169</v>
      </c>
      <c r="F84" s="39" t="s">
        <v>22</v>
      </c>
      <c r="G84" s="39" t="s">
        <v>39</v>
      </c>
    </row>
    <row r="85" spans="1:7" ht="105" x14ac:dyDescent="0.25">
      <c r="A85" s="39">
        <v>63</v>
      </c>
      <c r="B85" s="46" t="s">
        <v>177</v>
      </c>
      <c r="C85" s="52" t="s">
        <v>178</v>
      </c>
      <c r="D85" s="45">
        <v>588235.29</v>
      </c>
      <c r="E85" s="45" t="s">
        <v>169</v>
      </c>
      <c r="F85" s="39" t="s">
        <v>22</v>
      </c>
      <c r="G85" s="39" t="s">
        <v>39</v>
      </c>
    </row>
    <row r="86" spans="1:7" ht="75" x14ac:dyDescent="0.25">
      <c r="A86" s="39">
        <v>64</v>
      </c>
      <c r="B86" s="46" t="s">
        <v>179</v>
      </c>
      <c r="C86" s="52" t="s">
        <v>180</v>
      </c>
      <c r="D86" s="45">
        <v>756302.52</v>
      </c>
      <c r="E86" s="45" t="s">
        <v>169</v>
      </c>
      <c r="F86" s="39" t="s">
        <v>22</v>
      </c>
      <c r="G86" s="39" t="s">
        <v>181</v>
      </c>
    </row>
    <row r="87" spans="1:7" ht="90" x14ac:dyDescent="0.25">
      <c r="A87" s="39">
        <v>65</v>
      </c>
      <c r="B87" s="46" t="s">
        <v>182</v>
      </c>
      <c r="C87" s="52" t="s">
        <v>183</v>
      </c>
      <c r="D87" s="45">
        <v>1260504.21</v>
      </c>
      <c r="E87" s="45" t="s">
        <v>169</v>
      </c>
      <c r="F87" s="39" t="s">
        <v>22</v>
      </c>
      <c r="G87" s="39" t="s">
        <v>184</v>
      </c>
    </row>
    <row r="88" spans="1:7" ht="60" x14ac:dyDescent="0.25">
      <c r="A88" s="39">
        <v>66</v>
      </c>
      <c r="B88" s="46" t="s">
        <v>185</v>
      </c>
      <c r="C88" s="52" t="s">
        <v>186</v>
      </c>
      <c r="D88" s="45">
        <v>168067.23</v>
      </c>
      <c r="E88" s="45" t="s">
        <v>169</v>
      </c>
      <c r="F88" s="39" t="s">
        <v>22</v>
      </c>
      <c r="G88" s="39" t="s">
        <v>39</v>
      </c>
    </row>
    <row r="89" spans="1:7" ht="90" x14ac:dyDescent="0.25">
      <c r="A89" s="39">
        <v>67</v>
      </c>
      <c r="B89" s="46" t="s">
        <v>187</v>
      </c>
      <c r="C89" s="52" t="s">
        <v>188</v>
      </c>
      <c r="D89" s="45">
        <v>336134.45</v>
      </c>
      <c r="E89" s="45" t="s">
        <v>169</v>
      </c>
      <c r="F89" s="39" t="s">
        <v>22</v>
      </c>
      <c r="G89" s="39" t="s">
        <v>189</v>
      </c>
    </row>
    <row r="90" spans="1:7" ht="45" x14ac:dyDescent="0.25">
      <c r="A90" s="39">
        <v>68</v>
      </c>
      <c r="B90" s="46" t="s">
        <v>190</v>
      </c>
      <c r="C90" s="52" t="s">
        <v>191</v>
      </c>
      <c r="D90" s="45">
        <v>336134.45</v>
      </c>
      <c r="E90" s="45" t="s">
        <v>169</v>
      </c>
      <c r="F90" s="39" t="s">
        <v>192</v>
      </c>
      <c r="G90" s="39" t="s">
        <v>193</v>
      </c>
    </row>
    <row r="91" spans="1:7" ht="60" x14ac:dyDescent="0.25">
      <c r="A91" s="39">
        <v>69</v>
      </c>
      <c r="B91" s="46" t="s">
        <v>194</v>
      </c>
      <c r="C91" s="52" t="s">
        <v>168</v>
      </c>
      <c r="D91" s="45">
        <v>420168.07</v>
      </c>
      <c r="E91" s="45" t="s">
        <v>169</v>
      </c>
      <c r="F91" s="39" t="s">
        <v>22</v>
      </c>
      <c r="G91" s="39" t="s">
        <v>39</v>
      </c>
    </row>
    <row r="92" spans="1:7" ht="75" x14ac:dyDescent="0.25">
      <c r="A92" s="39">
        <v>70</v>
      </c>
      <c r="B92" s="46" t="s">
        <v>195</v>
      </c>
      <c r="C92" s="52" t="s">
        <v>196</v>
      </c>
      <c r="D92" s="45">
        <v>1176470.5900000001</v>
      </c>
      <c r="E92" s="45" t="s">
        <v>169</v>
      </c>
      <c r="F92" s="39" t="s">
        <v>192</v>
      </c>
      <c r="G92" s="39" t="s">
        <v>197</v>
      </c>
    </row>
    <row r="93" spans="1:7" ht="75" x14ac:dyDescent="0.25">
      <c r="A93" s="39">
        <v>71</v>
      </c>
      <c r="B93" s="46" t="s">
        <v>198</v>
      </c>
      <c r="C93" s="52" t="s">
        <v>199</v>
      </c>
      <c r="D93" s="45">
        <v>252100.84</v>
      </c>
      <c r="E93" s="45" t="s">
        <v>169</v>
      </c>
      <c r="F93" s="39" t="s">
        <v>22</v>
      </c>
      <c r="G93" s="39" t="s">
        <v>181</v>
      </c>
    </row>
    <row r="94" spans="1:7" ht="60" x14ac:dyDescent="0.25">
      <c r="A94" s="39">
        <v>72</v>
      </c>
      <c r="B94" s="46" t="s">
        <v>200</v>
      </c>
      <c r="C94" s="52" t="s">
        <v>201</v>
      </c>
      <c r="D94" s="45">
        <v>924369.75</v>
      </c>
      <c r="E94" s="45" t="s">
        <v>169</v>
      </c>
      <c r="F94" s="39" t="s">
        <v>197</v>
      </c>
      <c r="G94" s="39" t="s">
        <v>202</v>
      </c>
    </row>
    <row r="95" spans="1:7" ht="90" x14ac:dyDescent="0.25">
      <c r="A95" s="39">
        <v>73</v>
      </c>
      <c r="B95" s="46" t="s">
        <v>203</v>
      </c>
      <c r="C95" s="52" t="s">
        <v>204</v>
      </c>
      <c r="D95" s="45">
        <v>714285.71</v>
      </c>
      <c r="E95" s="45" t="s">
        <v>169</v>
      </c>
      <c r="F95" s="39" t="s">
        <v>192</v>
      </c>
      <c r="G95" s="39" t="s">
        <v>197</v>
      </c>
    </row>
    <row r="96" spans="1:7" ht="60" x14ac:dyDescent="0.25">
      <c r="A96" s="39">
        <v>74</v>
      </c>
      <c r="B96" s="46" t="s">
        <v>205</v>
      </c>
      <c r="C96" s="52" t="s">
        <v>206</v>
      </c>
      <c r="D96" s="45">
        <v>714285.71</v>
      </c>
      <c r="E96" s="45" t="s">
        <v>169</v>
      </c>
      <c r="F96" s="39" t="s">
        <v>184</v>
      </c>
      <c r="G96" s="39" t="s">
        <v>181</v>
      </c>
    </row>
    <row r="97" spans="1:7" ht="60" x14ac:dyDescent="0.25">
      <c r="A97" s="39">
        <v>75</v>
      </c>
      <c r="B97" s="46" t="s">
        <v>207</v>
      </c>
      <c r="C97" s="52" t="s">
        <v>208</v>
      </c>
      <c r="D97" s="45">
        <v>420168.07</v>
      </c>
      <c r="E97" s="45" t="s">
        <v>169</v>
      </c>
      <c r="F97" s="39" t="s">
        <v>184</v>
      </c>
      <c r="G97" s="39" t="s">
        <v>23</v>
      </c>
    </row>
    <row r="98" spans="1:7" ht="90" x14ac:dyDescent="0.25">
      <c r="A98" s="39">
        <v>76</v>
      </c>
      <c r="B98" s="46" t="s">
        <v>209</v>
      </c>
      <c r="C98" s="52" t="s">
        <v>210</v>
      </c>
      <c r="D98" s="45">
        <v>672268.91</v>
      </c>
      <c r="E98" s="45" t="s">
        <v>169</v>
      </c>
      <c r="F98" s="39" t="s">
        <v>22</v>
      </c>
      <c r="G98" s="39" t="s">
        <v>193</v>
      </c>
    </row>
    <row r="99" spans="1:7" ht="90" x14ac:dyDescent="0.25">
      <c r="A99" s="39">
        <v>77</v>
      </c>
      <c r="B99" s="46" t="s">
        <v>211</v>
      </c>
      <c r="C99" s="52" t="s">
        <v>212</v>
      </c>
      <c r="D99" s="45">
        <v>672268.91</v>
      </c>
      <c r="E99" s="45" t="s">
        <v>169</v>
      </c>
      <c r="F99" s="39" t="s">
        <v>213</v>
      </c>
      <c r="G99" s="39" t="s">
        <v>181</v>
      </c>
    </row>
    <row r="100" spans="1:7" ht="75" x14ac:dyDescent="0.25">
      <c r="A100" s="39">
        <v>78</v>
      </c>
      <c r="B100" s="46" t="s">
        <v>214</v>
      </c>
      <c r="C100" s="52" t="s">
        <v>215</v>
      </c>
      <c r="D100" s="45">
        <v>294117.65000000002</v>
      </c>
      <c r="E100" s="45" t="s">
        <v>169</v>
      </c>
      <c r="F100" s="39" t="s">
        <v>184</v>
      </c>
      <c r="G100" s="39" t="s">
        <v>197</v>
      </c>
    </row>
    <row r="101" spans="1:7" ht="75" x14ac:dyDescent="0.25">
      <c r="A101" s="39">
        <v>79</v>
      </c>
      <c r="B101" s="46" t="s">
        <v>216</v>
      </c>
      <c r="C101" s="52" t="s">
        <v>217</v>
      </c>
      <c r="D101" s="45">
        <v>168067.23</v>
      </c>
      <c r="E101" s="45" t="s">
        <v>169</v>
      </c>
      <c r="F101" s="39" t="s">
        <v>197</v>
      </c>
      <c r="G101" s="39" t="s">
        <v>23</v>
      </c>
    </row>
    <row r="102" spans="1:7" ht="105" x14ac:dyDescent="0.25">
      <c r="A102" s="39">
        <v>80</v>
      </c>
      <c r="B102" s="46" t="s">
        <v>218</v>
      </c>
      <c r="C102" s="52" t="s">
        <v>219</v>
      </c>
      <c r="D102" s="45">
        <v>924369.75</v>
      </c>
      <c r="E102" s="45" t="s">
        <v>169</v>
      </c>
      <c r="F102" s="39" t="s">
        <v>213</v>
      </c>
      <c r="G102" s="39" t="s">
        <v>174</v>
      </c>
    </row>
    <row r="103" spans="1:7" ht="105" x14ac:dyDescent="0.25">
      <c r="A103" s="39">
        <v>81</v>
      </c>
      <c r="B103" s="46" t="s">
        <v>220</v>
      </c>
      <c r="C103" s="52" t="s">
        <v>221</v>
      </c>
      <c r="D103" s="45">
        <v>252100.84</v>
      </c>
      <c r="E103" s="45" t="s">
        <v>169</v>
      </c>
      <c r="F103" s="39" t="s">
        <v>197</v>
      </c>
      <c r="G103" s="39" t="s">
        <v>189</v>
      </c>
    </row>
    <row r="104" spans="1:7" ht="75" x14ac:dyDescent="0.25">
      <c r="A104" s="39">
        <v>82</v>
      </c>
      <c r="B104" s="46" t="s">
        <v>222</v>
      </c>
      <c r="C104" s="52" t="s">
        <v>223</v>
      </c>
      <c r="D104" s="45">
        <v>84033.61</v>
      </c>
      <c r="E104" s="45" t="s">
        <v>169</v>
      </c>
      <c r="F104" s="39" t="s">
        <v>213</v>
      </c>
      <c r="G104" s="39" t="s">
        <v>197</v>
      </c>
    </row>
    <row r="105" spans="1:7" ht="75" x14ac:dyDescent="0.25">
      <c r="A105" s="39">
        <v>83</v>
      </c>
      <c r="B105" s="46" t="s">
        <v>224</v>
      </c>
      <c r="C105" s="52" t="s">
        <v>225</v>
      </c>
      <c r="D105" s="45">
        <v>420168.07</v>
      </c>
      <c r="E105" s="45" t="s">
        <v>169</v>
      </c>
      <c r="F105" s="39" t="s">
        <v>197</v>
      </c>
      <c r="G105" s="39" t="s">
        <v>189</v>
      </c>
    </row>
    <row r="106" spans="1:7" ht="90" x14ac:dyDescent="0.25">
      <c r="A106" s="39">
        <v>84</v>
      </c>
      <c r="B106" s="46" t="s">
        <v>226</v>
      </c>
      <c r="C106" s="52" t="s">
        <v>227</v>
      </c>
      <c r="D106" s="45">
        <v>504201.68</v>
      </c>
      <c r="E106" s="45" t="s">
        <v>169</v>
      </c>
      <c r="F106" s="39" t="s">
        <v>184</v>
      </c>
      <c r="G106" s="39" t="s">
        <v>23</v>
      </c>
    </row>
    <row r="107" spans="1:7" ht="90" x14ac:dyDescent="0.25">
      <c r="A107" s="39">
        <v>85</v>
      </c>
      <c r="B107" s="46" t="s">
        <v>228</v>
      </c>
      <c r="C107" s="52" t="s">
        <v>229</v>
      </c>
      <c r="D107" s="45">
        <v>12689075.630000001</v>
      </c>
      <c r="E107" s="45" t="s">
        <v>169</v>
      </c>
      <c r="F107" s="45" t="s">
        <v>230</v>
      </c>
      <c r="G107" s="45" t="s">
        <v>23</v>
      </c>
    </row>
    <row r="108" spans="1:7" ht="60" x14ac:dyDescent="0.25">
      <c r="A108" s="39">
        <v>86</v>
      </c>
      <c r="B108" s="46" t="s">
        <v>231</v>
      </c>
      <c r="C108" s="52" t="s">
        <v>232</v>
      </c>
      <c r="D108" s="45">
        <v>2521008.4</v>
      </c>
      <c r="E108" s="45" t="s">
        <v>169</v>
      </c>
      <c r="F108" s="53">
        <v>43313</v>
      </c>
      <c r="G108" s="39" t="s">
        <v>189</v>
      </c>
    </row>
    <row r="109" spans="1:7" ht="105" x14ac:dyDescent="0.25">
      <c r="A109" s="39">
        <v>87</v>
      </c>
      <c r="B109" s="46" t="s">
        <v>233</v>
      </c>
      <c r="C109" s="52" t="s">
        <v>234</v>
      </c>
      <c r="D109" s="45">
        <v>924369.75</v>
      </c>
      <c r="E109" s="45" t="s">
        <v>169</v>
      </c>
      <c r="F109" s="53">
        <v>43313</v>
      </c>
      <c r="G109" s="39" t="s">
        <v>235</v>
      </c>
    </row>
    <row r="110" spans="1:7" ht="105" x14ac:dyDescent="0.25">
      <c r="A110" s="39">
        <v>88</v>
      </c>
      <c r="B110" s="46" t="s">
        <v>236</v>
      </c>
      <c r="C110" s="52" t="s">
        <v>234</v>
      </c>
      <c r="D110" s="45">
        <v>310924.37</v>
      </c>
      <c r="E110" s="45" t="s">
        <v>169</v>
      </c>
      <c r="F110" s="39" t="s">
        <v>189</v>
      </c>
      <c r="G110" s="39" t="s">
        <v>235</v>
      </c>
    </row>
    <row r="111" spans="1:7" ht="105" x14ac:dyDescent="0.25">
      <c r="A111" s="39">
        <v>89</v>
      </c>
      <c r="B111" s="46" t="s">
        <v>237</v>
      </c>
      <c r="C111" s="52" t="s">
        <v>238</v>
      </c>
      <c r="D111" s="45">
        <v>924369.75</v>
      </c>
      <c r="E111" s="45" t="s">
        <v>169</v>
      </c>
      <c r="F111" s="39" t="s">
        <v>235</v>
      </c>
      <c r="G111" s="39" t="s">
        <v>23</v>
      </c>
    </row>
    <row r="112" spans="1:7" ht="60" x14ac:dyDescent="0.25">
      <c r="A112" s="39">
        <v>90</v>
      </c>
      <c r="B112" s="46" t="s">
        <v>239</v>
      </c>
      <c r="C112" s="52" t="s">
        <v>240</v>
      </c>
      <c r="D112" s="45">
        <v>714285.71</v>
      </c>
      <c r="E112" s="45" t="s">
        <v>169</v>
      </c>
      <c r="F112" s="39" t="s">
        <v>189</v>
      </c>
      <c r="G112" s="39" t="s">
        <v>23</v>
      </c>
    </row>
    <row r="113" spans="1:7" ht="60" x14ac:dyDescent="0.25">
      <c r="A113" s="39">
        <v>91</v>
      </c>
      <c r="B113" s="46" t="s">
        <v>241</v>
      </c>
      <c r="C113" s="52" t="s">
        <v>242</v>
      </c>
      <c r="D113" s="45">
        <v>378151.26</v>
      </c>
      <c r="E113" s="45" t="s">
        <v>169</v>
      </c>
      <c r="F113" s="39" t="s">
        <v>189</v>
      </c>
      <c r="G113" s="39" t="s">
        <v>23</v>
      </c>
    </row>
    <row r="114" spans="1:7" ht="105" x14ac:dyDescent="0.25">
      <c r="A114" s="39">
        <v>92</v>
      </c>
      <c r="B114" s="46" t="s">
        <v>243</v>
      </c>
      <c r="C114" s="52" t="s">
        <v>244</v>
      </c>
      <c r="D114" s="45">
        <v>252100.84</v>
      </c>
      <c r="E114" s="45" t="s">
        <v>169</v>
      </c>
      <c r="F114" s="39" t="s">
        <v>181</v>
      </c>
      <c r="G114" s="39" t="s">
        <v>235</v>
      </c>
    </row>
    <row r="115" spans="1:7" ht="75" x14ac:dyDescent="0.25">
      <c r="A115" s="39">
        <v>93</v>
      </c>
      <c r="B115" s="46" t="s">
        <v>245</v>
      </c>
      <c r="C115" s="52" t="s">
        <v>246</v>
      </c>
      <c r="D115" s="45">
        <v>84033.61</v>
      </c>
      <c r="E115" s="45" t="s">
        <v>169</v>
      </c>
      <c r="F115" s="39" t="s">
        <v>235</v>
      </c>
      <c r="G115" s="39" t="s">
        <v>23</v>
      </c>
    </row>
    <row r="116" spans="1:7" ht="105" x14ac:dyDescent="0.25">
      <c r="A116" s="39">
        <v>94</v>
      </c>
      <c r="B116" s="46" t="s">
        <v>247</v>
      </c>
      <c r="C116" s="52" t="s">
        <v>248</v>
      </c>
      <c r="D116" s="45">
        <v>378151.26</v>
      </c>
      <c r="E116" s="45" t="s">
        <v>169</v>
      </c>
      <c r="F116" s="39" t="s">
        <v>22</v>
      </c>
      <c r="G116" s="39" t="s">
        <v>23</v>
      </c>
    </row>
    <row r="117" spans="1:7" ht="75" x14ac:dyDescent="0.25">
      <c r="A117" s="39">
        <v>95</v>
      </c>
      <c r="B117" s="46" t="s">
        <v>249</v>
      </c>
      <c r="C117" s="52" t="s">
        <v>250</v>
      </c>
      <c r="D117" s="45">
        <v>546218.49</v>
      </c>
      <c r="E117" s="45" t="s">
        <v>169</v>
      </c>
      <c r="F117" s="39" t="s">
        <v>22</v>
      </c>
      <c r="G117" s="39" t="s">
        <v>181</v>
      </c>
    </row>
    <row r="118" spans="1:7" ht="105" x14ac:dyDescent="0.25">
      <c r="A118" s="39">
        <v>96</v>
      </c>
      <c r="B118" s="46" t="s">
        <v>251</v>
      </c>
      <c r="C118" s="52" t="s">
        <v>252</v>
      </c>
      <c r="D118" s="45">
        <v>168067.22</v>
      </c>
      <c r="E118" s="45" t="s">
        <v>169</v>
      </c>
      <c r="F118" s="39" t="s">
        <v>22</v>
      </c>
      <c r="G118" s="39" t="s">
        <v>181</v>
      </c>
    </row>
    <row r="119" spans="1:7" ht="60" x14ac:dyDescent="0.25">
      <c r="A119" s="42"/>
      <c r="B119" s="43"/>
      <c r="C119" s="44"/>
      <c r="D119" s="15">
        <f>SUM(D81:D118)</f>
        <v>33663865.550000004</v>
      </c>
      <c r="E119" s="13" t="s">
        <v>253</v>
      </c>
      <c r="F119" s="44"/>
      <c r="G119" s="44"/>
    </row>
    <row r="120" spans="1:7" x14ac:dyDescent="0.25">
      <c r="A120" s="39">
        <v>97</v>
      </c>
      <c r="B120" s="46" t="s">
        <v>254</v>
      </c>
      <c r="C120" s="45" t="s">
        <v>255</v>
      </c>
      <c r="D120" s="54">
        <v>37815.129999999997</v>
      </c>
      <c r="E120" s="39" t="s">
        <v>256</v>
      </c>
      <c r="F120" s="39" t="s">
        <v>22</v>
      </c>
      <c r="G120" s="39" t="s">
        <v>23</v>
      </c>
    </row>
    <row r="121" spans="1:7" ht="30" x14ac:dyDescent="0.25">
      <c r="A121" s="39">
        <v>98</v>
      </c>
      <c r="B121" s="46" t="s">
        <v>257</v>
      </c>
      <c r="C121" s="55" t="s">
        <v>258</v>
      </c>
      <c r="D121" s="54">
        <v>4201.68</v>
      </c>
      <c r="E121" s="39" t="s">
        <v>256</v>
      </c>
      <c r="F121" s="39" t="s">
        <v>22</v>
      </c>
      <c r="G121" s="39" t="s">
        <v>23</v>
      </c>
    </row>
    <row r="122" spans="1:7" x14ac:dyDescent="0.25">
      <c r="A122" s="39">
        <v>99</v>
      </c>
      <c r="B122" s="46" t="s">
        <v>259</v>
      </c>
      <c r="C122" s="45" t="s">
        <v>260</v>
      </c>
      <c r="D122" s="54">
        <v>47058.82</v>
      </c>
      <c r="E122" s="39" t="s">
        <v>256</v>
      </c>
      <c r="F122" s="39" t="s">
        <v>22</v>
      </c>
      <c r="G122" s="39" t="s">
        <v>23</v>
      </c>
    </row>
    <row r="123" spans="1:7" x14ac:dyDescent="0.25">
      <c r="A123" s="39">
        <v>100</v>
      </c>
      <c r="B123" s="46" t="s">
        <v>261</v>
      </c>
      <c r="C123" s="39" t="s">
        <v>260</v>
      </c>
      <c r="D123" s="54">
        <v>89915.97</v>
      </c>
      <c r="E123" s="39" t="s">
        <v>256</v>
      </c>
      <c r="F123" s="39" t="s">
        <v>22</v>
      </c>
      <c r="G123" s="39" t="s">
        <v>23</v>
      </c>
    </row>
    <row r="124" spans="1:7" x14ac:dyDescent="0.25">
      <c r="A124" s="39">
        <v>101</v>
      </c>
      <c r="B124" s="46" t="s">
        <v>262</v>
      </c>
      <c r="C124" s="39" t="s">
        <v>146</v>
      </c>
      <c r="D124" s="54">
        <v>20168.07</v>
      </c>
      <c r="E124" s="39" t="s">
        <v>256</v>
      </c>
      <c r="F124" s="39" t="s">
        <v>22</v>
      </c>
      <c r="G124" s="39" t="s">
        <v>23</v>
      </c>
    </row>
    <row r="125" spans="1:7" x14ac:dyDescent="0.25">
      <c r="A125" s="39">
        <v>102</v>
      </c>
      <c r="B125" s="46" t="s">
        <v>263</v>
      </c>
      <c r="C125" s="39" t="s">
        <v>264</v>
      </c>
      <c r="D125" s="54">
        <v>10084.030000000001</v>
      </c>
      <c r="E125" s="39" t="s">
        <v>256</v>
      </c>
      <c r="F125" s="39" t="s">
        <v>22</v>
      </c>
      <c r="G125" s="39" t="s">
        <v>23</v>
      </c>
    </row>
    <row r="126" spans="1:7" x14ac:dyDescent="0.25">
      <c r="A126" s="39">
        <v>103</v>
      </c>
      <c r="B126" s="46" t="s">
        <v>265</v>
      </c>
      <c r="C126" s="39" t="s">
        <v>266</v>
      </c>
      <c r="D126" s="54">
        <v>13445.38</v>
      </c>
      <c r="E126" s="39" t="s">
        <v>256</v>
      </c>
      <c r="F126" s="39" t="s">
        <v>22</v>
      </c>
      <c r="G126" s="39" t="s">
        <v>23</v>
      </c>
    </row>
    <row r="127" spans="1:7" x14ac:dyDescent="0.25">
      <c r="A127" s="39">
        <v>104</v>
      </c>
      <c r="B127" s="46" t="s">
        <v>267</v>
      </c>
      <c r="C127" s="39" t="s">
        <v>266</v>
      </c>
      <c r="D127" s="54">
        <v>8403.36</v>
      </c>
      <c r="E127" s="39" t="s">
        <v>256</v>
      </c>
      <c r="F127" s="39" t="s">
        <v>22</v>
      </c>
      <c r="G127" s="39" t="s">
        <v>23</v>
      </c>
    </row>
    <row r="128" spans="1:7" x14ac:dyDescent="0.25">
      <c r="A128" s="39">
        <v>105</v>
      </c>
      <c r="B128" s="46" t="s">
        <v>268</v>
      </c>
      <c r="C128" s="39" t="s">
        <v>264</v>
      </c>
      <c r="D128" s="54">
        <v>10084.030000000001</v>
      </c>
      <c r="E128" s="39" t="s">
        <v>256</v>
      </c>
      <c r="F128" s="39" t="s">
        <v>22</v>
      </c>
      <c r="G128" s="39" t="s">
        <v>23</v>
      </c>
    </row>
    <row r="129" spans="1:7" x14ac:dyDescent="0.25">
      <c r="A129" s="39">
        <v>106</v>
      </c>
      <c r="B129" s="46" t="s">
        <v>269</v>
      </c>
      <c r="C129" s="39" t="s">
        <v>270</v>
      </c>
      <c r="D129" s="54">
        <v>127731.09</v>
      </c>
      <c r="E129" s="39" t="s">
        <v>256</v>
      </c>
      <c r="F129" s="39" t="s">
        <v>22</v>
      </c>
      <c r="G129" s="39" t="s">
        <v>23</v>
      </c>
    </row>
    <row r="130" spans="1:7" ht="30" x14ac:dyDescent="0.25">
      <c r="A130" s="39">
        <v>107</v>
      </c>
      <c r="B130" s="46" t="s">
        <v>271</v>
      </c>
      <c r="C130" s="39" t="s">
        <v>272</v>
      </c>
      <c r="D130" s="54">
        <v>8403.36</v>
      </c>
      <c r="E130" s="39" t="s">
        <v>256</v>
      </c>
      <c r="F130" s="39" t="s">
        <v>22</v>
      </c>
      <c r="G130" s="39" t="s">
        <v>23</v>
      </c>
    </row>
    <row r="131" spans="1:7" ht="30" x14ac:dyDescent="0.25">
      <c r="A131" s="39">
        <v>108</v>
      </c>
      <c r="B131" s="46" t="s">
        <v>273</v>
      </c>
      <c r="C131" s="39" t="s">
        <v>274</v>
      </c>
      <c r="D131" s="54">
        <v>60504.2</v>
      </c>
      <c r="E131" s="39" t="s">
        <v>256</v>
      </c>
      <c r="F131" s="39" t="s">
        <v>22</v>
      </c>
      <c r="G131" s="39" t="s">
        <v>23</v>
      </c>
    </row>
    <row r="132" spans="1:7" ht="45" x14ac:dyDescent="0.25">
      <c r="A132" s="39">
        <v>109</v>
      </c>
      <c r="B132" s="46" t="s">
        <v>275</v>
      </c>
      <c r="C132" s="39" t="s">
        <v>276</v>
      </c>
      <c r="D132" s="54">
        <v>42016.81</v>
      </c>
      <c r="E132" s="39" t="s">
        <v>256</v>
      </c>
      <c r="F132" s="39" t="s">
        <v>22</v>
      </c>
      <c r="G132" s="39" t="s">
        <v>23</v>
      </c>
    </row>
    <row r="133" spans="1:7" x14ac:dyDescent="0.25">
      <c r="A133" s="39">
        <v>110</v>
      </c>
      <c r="B133" s="46" t="s">
        <v>277</v>
      </c>
      <c r="C133" s="39" t="s">
        <v>276</v>
      </c>
      <c r="D133" s="54">
        <v>60504.2</v>
      </c>
      <c r="E133" s="39" t="s">
        <v>256</v>
      </c>
      <c r="F133" s="39" t="s">
        <v>22</v>
      </c>
      <c r="G133" s="39" t="s">
        <v>23</v>
      </c>
    </row>
    <row r="134" spans="1:7" x14ac:dyDescent="0.25">
      <c r="A134" s="39">
        <v>111</v>
      </c>
      <c r="B134" s="46" t="s">
        <v>278</v>
      </c>
      <c r="C134" s="39" t="s">
        <v>279</v>
      </c>
      <c r="D134" s="54">
        <v>42016.81</v>
      </c>
      <c r="E134" s="39" t="s">
        <v>256</v>
      </c>
      <c r="F134" s="39" t="s">
        <v>22</v>
      </c>
      <c r="G134" s="39" t="s">
        <v>23</v>
      </c>
    </row>
    <row r="135" spans="1:7" x14ac:dyDescent="0.25">
      <c r="A135" s="39">
        <v>112</v>
      </c>
      <c r="B135" s="46" t="s">
        <v>280</v>
      </c>
      <c r="C135" s="39" t="s">
        <v>281</v>
      </c>
      <c r="D135" s="54">
        <v>75630.25</v>
      </c>
      <c r="E135" s="39" t="s">
        <v>256</v>
      </c>
      <c r="F135" s="39" t="s">
        <v>22</v>
      </c>
      <c r="G135" s="39" t="s">
        <v>23</v>
      </c>
    </row>
    <row r="136" spans="1:7" ht="30" x14ac:dyDescent="0.25">
      <c r="A136" s="39">
        <v>113</v>
      </c>
      <c r="B136" s="46" t="s">
        <v>282</v>
      </c>
      <c r="C136" s="39" t="s">
        <v>283</v>
      </c>
      <c r="D136" s="54">
        <v>21008.400000000001</v>
      </c>
      <c r="E136" s="39" t="s">
        <v>256</v>
      </c>
      <c r="F136" s="39" t="s">
        <v>22</v>
      </c>
      <c r="G136" s="39" t="s">
        <v>23</v>
      </c>
    </row>
    <row r="137" spans="1:7" x14ac:dyDescent="0.25">
      <c r="A137" s="39">
        <v>114</v>
      </c>
      <c r="B137" s="46" t="s">
        <v>284</v>
      </c>
      <c r="C137" s="56" t="s">
        <v>285</v>
      </c>
      <c r="D137" s="54">
        <v>8403.36</v>
      </c>
      <c r="E137" s="39" t="s">
        <v>256</v>
      </c>
      <c r="F137" s="39" t="s">
        <v>22</v>
      </c>
      <c r="G137" s="39" t="s">
        <v>23</v>
      </c>
    </row>
    <row r="138" spans="1:7" ht="30" x14ac:dyDescent="0.25">
      <c r="A138" s="39">
        <v>115</v>
      </c>
      <c r="B138" s="46" t="s">
        <v>286</v>
      </c>
      <c r="C138" s="39" t="s">
        <v>287</v>
      </c>
      <c r="D138" s="54">
        <v>31092.44</v>
      </c>
      <c r="E138" s="39" t="s">
        <v>256</v>
      </c>
      <c r="F138" s="39" t="s">
        <v>22</v>
      </c>
      <c r="G138" s="39" t="s">
        <v>23</v>
      </c>
    </row>
    <row r="139" spans="1:7" ht="30" x14ac:dyDescent="0.25">
      <c r="A139" s="39">
        <v>116</v>
      </c>
      <c r="B139" s="46" t="s">
        <v>288</v>
      </c>
      <c r="C139" s="39" t="s">
        <v>289</v>
      </c>
      <c r="D139" s="54">
        <v>33613.449999999997</v>
      </c>
      <c r="E139" s="39" t="s">
        <v>256</v>
      </c>
      <c r="F139" s="39" t="s">
        <v>22</v>
      </c>
      <c r="G139" s="39" t="s">
        <v>23</v>
      </c>
    </row>
    <row r="140" spans="1:7" ht="30" x14ac:dyDescent="0.25">
      <c r="A140" s="39">
        <v>117</v>
      </c>
      <c r="B140" s="46" t="s">
        <v>290</v>
      </c>
      <c r="C140" s="39" t="s">
        <v>291</v>
      </c>
      <c r="D140" s="54">
        <v>58823.53</v>
      </c>
      <c r="E140" s="39" t="s">
        <v>256</v>
      </c>
      <c r="F140" s="39" t="s">
        <v>22</v>
      </c>
      <c r="G140" s="39" t="s">
        <v>23</v>
      </c>
    </row>
    <row r="141" spans="1:7" x14ac:dyDescent="0.25">
      <c r="A141" s="39">
        <v>118</v>
      </c>
      <c r="B141" s="46" t="s">
        <v>292</v>
      </c>
      <c r="C141" s="39" t="s">
        <v>293</v>
      </c>
      <c r="D141" s="54">
        <v>16806.72</v>
      </c>
      <c r="E141" s="39" t="s">
        <v>256</v>
      </c>
      <c r="F141" s="39" t="s">
        <v>22</v>
      </c>
      <c r="G141" s="39" t="s">
        <v>23</v>
      </c>
    </row>
    <row r="142" spans="1:7" ht="75" x14ac:dyDescent="0.25">
      <c r="A142" s="42"/>
      <c r="B142" s="43"/>
      <c r="C142" s="44"/>
      <c r="D142" s="57">
        <f>SUM(D120:D141)</f>
        <v>827731.08999999985</v>
      </c>
      <c r="E142" s="13" t="s">
        <v>294</v>
      </c>
      <c r="F142" s="44"/>
      <c r="G142" s="44"/>
    </row>
    <row r="143" spans="1:7" x14ac:dyDescent="0.25">
      <c r="A143" s="39">
        <v>119</v>
      </c>
      <c r="B143" s="46" t="s">
        <v>295</v>
      </c>
      <c r="C143" s="39" t="s">
        <v>133</v>
      </c>
      <c r="D143" s="39">
        <v>126050.42</v>
      </c>
      <c r="E143" s="39" t="s">
        <v>296</v>
      </c>
      <c r="F143" s="39" t="s">
        <v>22</v>
      </c>
      <c r="G143" s="39" t="s">
        <v>23</v>
      </c>
    </row>
    <row r="144" spans="1:7" x14ac:dyDescent="0.25">
      <c r="A144" s="39">
        <v>120</v>
      </c>
      <c r="B144" s="46" t="s">
        <v>297</v>
      </c>
      <c r="C144" s="45" t="s">
        <v>298</v>
      </c>
      <c r="D144" s="39">
        <v>840.34</v>
      </c>
      <c r="E144" s="39" t="s">
        <v>296</v>
      </c>
      <c r="F144" s="39" t="s">
        <v>22</v>
      </c>
      <c r="G144" s="39" t="s">
        <v>23</v>
      </c>
    </row>
    <row r="145" spans="1:7" x14ac:dyDescent="0.25">
      <c r="A145" s="39">
        <v>121</v>
      </c>
      <c r="B145" s="46" t="s">
        <v>299</v>
      </c>
      <c r="C145" s="45" t="s">
        <v>300</v>
      </c>
      <c r="D145" s="45">
        <v>840.34</v>
      </c>
      <c r="E145" s="39" t="s">
        <v>296</v>
      </c>
      <c r="F145" s="39" t="s">
        <v>22</v>
      </c>
      <c r="G145" s="39" t="s">
        <v>23</v>
      </c>
    </row>
    <row r="146" spans="1:7" x14ac:dyDescent="0.25">
      <c r="A146" s="39">
        <v>122</v>
      </c>
      <c r="B146" s="46" t="s">
        <v>301</v>
      </c>
      <c r="C146" s="45" t="s">
        <v>302</v>
      </c>
      <c r="D146" s="45">
        <v>1680.67</v>
      </c>
      <c r="E146" s="39" t="s">
        <v>296</v>
      </c>
      <c r="F146" s="39" t="s">
        <v>22</v>
      </c>
      <c r="G146" s="39" t="s">
        <v>23</v>
      </c>
    </row>
    <row r="147" spans="1:7" x14ac:dyDescent="0.25">
      <c r="A147" s="39">
        <v>123</v>
      </c>
      <c r="B147" s="46" t="s">
        <v>303</v>
      </c>
      <c r="C147" s="45" t="s">
        <v>139</v>
      </c>
      <c r="D147" s="45">
        <v>4201.68</v>
      </c>
      <c r="E147" s="39" t="s">
        <v>296</v>
      </c>
      <c r="F147" s="39" t="s">
        <v>22</v>
      </c>
      <c r="G147" s="39" t="s">
        <v>23</v>
      </c>
    </row>
    <row r="148" spans="1:7" x14ac:dyDescent="0.25">
      <c r="A148" s="39">
        <v>124</v>
      </c>
      <c r="B148" s="46" t="s">
        <v>304</v>
      </c>
      <c r="C148" s="45" t="s">
        <v>305</v>
      </c>
      <c r="D148" s="45">
        <v>16806.72</v>
      </c>
      <c r="E148" s="39" t="s">
        <v>296</v>
      </c>
      <c r="F148" s="39" t="s">
        <v>22</v>
      </c>
      <c r="G148" s="39" t="s">
        <v>23</v>
      </c>
    </row>
    <row r="149" spans="1:7" ht="30" x14ac:dyDescent="0.25">
      <c r="A149" s="39">
        <v>125</v>
      </c>
      <c r="B149" s="46" t="s">
        <v>306</v>
      </c>
      <c r="C149" s="45" t="s">
        <v>307</v>
      </c>
      <c r="D149" s="45">
        <v>1680.67</v>
      </c>
      <c r="E149" s="39" t="s">
        <v>296</v>
      </c>
      <c r="F149" s="39" t="s">
        <v>22</v>
      </c>
      <c r="G149" s="39" t="s">
        <v>23</v>
      </c>
    </row>
    <row r="150" spans="1:7" x14ac:dyDescent="0.25">
      <c r="A150" s="39">
        <v>126</v>
      </c>
      <c r="B150" s="46" t="s">
        <v>308</v>
      </c>
      <c r="C150" s="45" t="s">
        <v>309</v>
      </c>
      <c r="D150" s="45">
        <v>3361.34</v>
      </c>
      <c r="E150" s="39" t="s">
        <v>296</v>
      </c>
      <c r="F150" s="39" t="s">
        <v>22</v>
      </c>
      <c r="G150" s="39" t="s">
        <v>23</v>
      </c>
    </row>
    <row r="151" spans="1:7" ht="30" x14ac:dyDescent="0.25">
      <c r="A151" s="39">
        <v>127</v>
      </c>
      <c r="B151" s="46" t="s">
        <v>310</v>
      </c>
      <c r="C151" s="45" t="s">
        <v>311</v>
      </c>
      <c r="D151" s="45">
        <v>100840.34</v>
      </c>
      <c r="E151" s="39" t="s">
        <v>296</v>
      </c>
      <c r="F151" s="39" t="s">
        <v>22</v>
      </c>
      <c r="G151" s="39" t="s">
        <v>23</v>
      </c>
    </row>
    <row r="152" spans="1:7" ht="60" x14ac:dyDescent="0.25">
      <c r="A152" s="42"/>
      <c r="B152" s="43"/>
      <c r="C152" s="44"/>
      <c r="D152" s="15">
        <f>SUM(D143:D151)</f>
        <v>256302.52</v>
      </c>
      <c r="E152" s="13" t="s">
        <v>312</v>
      </c>
      <c r="F152" s="44"/>
      <c r="G152" s="44"/>
    </row>
    <row r="153" spans="1:7" x14ac:dyDescent="0.25">
      <c r="A153" s="39">
        <v>128</v>
      </c>
      <c r="B153" s="41" t="s">
        <v>313</v>
      </c>
      <c r="C153" s="39" t="s">
        <v>314</v>
      </c>
      <c r="D153" s="39">
        <v>42016.81</v>
      </c>
      <c r="E153" s="39" t="s">
        <v>315</v>
      </c>
      <c r="F153" s="39" t="s">
        <v>22</v>
      </c>
      <c r="G153" s="39" t="s">
        <v>23</v>
      </c>
    </row>
    <row r="154" spans="1:7" ht="60" x14ac:dyDescent="0.25">
      <c r="A154" s="42"/>
      <c r="B154" s="47"/>
      <c r="C154" s="44"/>
      <c r="D154" s="15">
        <f>SUM(D153)</f>
        <v>42016.81</v>
      </c>
      <c r="E154" s="13" t="s">
        <v>316</v>
      </c>
      <c r="F154" s="44"/>
      <c r="G154" s="44"/>
    </row>
  </sheetData>
  <mergeCells count="2">
    <mergeCell ref="A2:D2"/>
    <mergeCell ref="D6:E6"/>
  </mergeCells>
  <pageMargins left="0.7" right="0.7" top="0.5" bottom="0.5" header="0.05" footer="0.3"/>
  <pageSetup scale="91" fitToHeight="0" orientation="landscape" r:id="rId1"/>
  <headerFooter>
    <oddFooter>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sqref="A1:G1048576"/>
    </sheetView>
  </sheetViews>
  <sheetFormatPr defaultRowHeight="15" x14ac:dyDescent="0.25"/>
  <cols>
    <col min="2" max="2" width="21.140625" customWidth="1"/>
    <col min="3" max="3" width="13.42578125" customWidth="1"/>
    <col min="4" max="4" width="18.28515625" style="1" customWidth="1"/>
    <col min="5" max="5" width="18.28515625" customWidth="1"/>
    <col min="6" max="6" width="21.7109375" customWidth="1"/>
    <col min="7" max="7" width="16.85546875" customWidth="1"/>
  </cols>
  <sheetData>
    <row r="1" spans="1:7" s="78" customFormat="1" x14ac:dyDescent="0.25">
      <c r="D1" s="1"/>
    </row>
    <row r="2" spans="1:7" s="78" customFormat="1" x14ac:dyDescent="0.25">
      <c r="D2" s="1"/>
    </row>
    <row r="3" spans="1:7" s="78" customFormat="1" x14ac:dyDescent="0.25">
      <c r="D3" s="1"/>
    </row>
    <row r="4" spans="1:7" x14ac:dyDescent="0.25">
      <c r="B4" s="230" t="s">
        <v>611</v>
      </c>
      <c r="C4" s="230"/>
      <c r="D4" s="230"/>
      <c r="E4" s="230"/>
      <c r="F4" s="59"/>
      <c r="G4" s="59"/>
    </row>
    <row r="5" spans="1:7" x14ac:dyDescent="0.25">
      <c r="B5" s="230" t="s">
        <v>612</v>
      </c>
      <c r="C5" s="230"/>
      <c r="D5" s="230"/>
      <c r="E5" s="230"/>
      <c r="F5" s="59"/>
    </row>
    <row r="6" spans="1:7" s="78" customFormat="1" x14ac:dyDescent="0.25">
      <c r="B6" s="182"/>
      <c r="C6" s="182"/>
      <c r="D6" s="182"/>
      <c r="E6" s="182"/>
      <c r="F6" s="59"/>
    </row>
    <row r="7" spans="1:7" s="78" customFormat="1" x14ac:dyDescent="0.25">
      <c r="B7" s="101"/>
      <c r="C7" s="101"/>
      <c r="D7" s="101"/>
      <c r="E7" s="101"/>
      <c r="F7" s="59"/>
    </row>
    <row r="8" spans="1:7" s="78" customFormat="1" x14ac:dyDescent="0.25">
      <c r="B8" s="101"/>
      <c r="C8" s="101"/>
      <c r="D8" s="101"/>
      <c r="E8" s="101"/>
      <c r="F8" s="59"/>
    </row>
    <row r="9" spans="1:7" x14ac:dyDescent="0.25">
      <c r="A9" s="239" t="s">
        <v>613</v>
      </c>
      <c r="B9" s="239"/>
      <c r="C9" s="239"/>
      <c r="D9" s="239"/>
      <c r="E9" s="239"/>
      <c r="F9" s="239"/>
      <c r="G9" s="239"/>
    </row>
    <row r="10" spans="1:7" ht="45" x14ac:dyDescent="0.25">
      <c r="A10" s="24" t="s">
        <v>2</v>
      </c>
      <c r="B10" s="25" t="s">
        <v>33</v>
      </c>
      <c r="C10" s="11" t="s">
        <v>3</v>
      </c>
      <c r="D10" s="12" t="s">
        <v>34</v>
      </c>
      <c r="E10" s="12" t="s">
        <v>26</v>
      </c>
      <c r="F10" s="26" t="s">
        <v>35</v>
      </c>
      <c r="G10" s="11" t="s">
        <v>36</v>
      </c>
    </row>
    <row r="11" spans="1:7" x14ac:dyDescent="0.25">
      <c r="A11" s="95">
        <v>1</v>
      </c>
      <c r="B11" s="8" t="s">
        <v>447</v>
      </c>
      <c r="C11" s="7" t="s">
        <v>451</v>
      </c>
      <c r="D11" s="81">
        <v>67000</v>
      </c>
      <c r="E11" s="6" t="s">
        <v>169</v>
      </c>
      <c r="F11" s="86" t="s">
        <v>22</v>
      </c>
      <c r="G11" s="7" t="s">
        <v>193</v>
      </c>
    </row>
    <row r="12" spans="1:7" x14ac:dyDescent="0.25">
      <c r="A12" s="95">
        <v>2</v>
      </c>
      <c r="B12" s="8" t="s">
        <v>449</v>
      </c>
      <c r="C12" s="7" t="s">
        <v>392</v>
      </c>
      <c r="D12" s="81">
        <v>22000</v>
      </c>
      <c r="E12" s="6" t="s">
        <v>169</v>
      </c>
      <c r="F12" s="86" t="s">
        <v>22</v>
      </c>
      <c r="G12" s="7" t="s">
        <v>193</v>
      </c>
    </row>
    <row r="13" spans="1:7" x14ac:dyDescent="0.25">
      <c r="A13" s="95">
        <v>3</v>
      </c>
      <c r="B13" s="8" t="s">
        <v>404</v>
      </c>
      <c r="C13" s="7" t="s">
        <v>97</v>
      </c>
      <c r="D13" s="81">
        <v>28288</v>
      </c>
      <c r="E13" s="6" t="s">
        <v>169</v>
      </c>
      <c r="F13" s="86" t="s">
        <v>22</v>
      </c>
      <c r="G13" s="7" t="s">
        <v>193</v>
      </c>
    </row>
    <row r="14" spans="1:7" x14ac:dyDescent="0.25">
      <c r="A14" s="95">
        <v>4</v>
      </c>
      <c r="B14" s="8" t="s">
        <v>450</v>
      </c>
      <c r="C14" s="7" t="s">
        <v>391</v>
      </c>
      <c r="D14" s="81">
        <v>5900</v>
      </c>
      <c r="E14" s="6" t="s">
        <v>169</v>
      </c>
      <c r="F14" s="86" t="s">
        <v>22</v>
      </c>
      <c r="G14" s="7" t="s">
        <v>193</v>
      </c>
    </row>
    <row r="15" spans="1:7" x14ac:dyDescent="0.25">
      <c r="A15" s="95">
        <v>5</v>
      </c>
      <c r="B15" s="8" t="s">
        <v>350</v>
      </c>
      <c r="C15" s="7" t="s">
        <v>462</v>
      </c>
      <c r="D15" s="81">
        <v>95000</v>
      </c>
      <c r="E15" s="6" t="s">
        <v>169</v>
      </c>
      <c r="F15" s="86" t="s">
        <v>22</v>
      </c>
      <c r="G15" s="7" t="s">
        <v>193</v>
      </c>
    </row>
    <row r="16" spans="1:7" s="78" customFormat="1" x14ac:dyDescent="0.25">
      <c r="A16" s="95">
        <v>6</v>
      </c>
      <c r="B16" s="142" t="s">
        <v>458</v>
      </c>
      <c r="C16" s="39" t="s">
        <v>459</v>
      </c>
      <c r="D16" s="39">
        <v>2480</v>
      </c>
      <c r="E16" s="6" t="s">
        <v>169</v>
      </c>
      <c r="F16" s="86" t="s">
        <v>22</v>
      </c>
      <c r="G16" s="7" t="s">
        <v>193</v>
      </c>
    </row>
    <row r="17" spans="1:7" s="78" customFormat="1" x14ac:dyDescent="0.25">
      <c r="A17" s="95">
        <v>7</v>
      </c>
      <c r="B17" s="142" t="s">
        <v>47</v>
      </c>
      <c r="C17" s="39" t="s">
        <v>48</v>
      </c>
      <c r="D17" s="39">
        <v>5400</v>
      </c>
      <c r="E17" s="6" t="s">
        <v>169</v>
      </c>
      <c r="F17" s="86" t="s">
        <v>22</v>
      </c>
      <c r="G17" s="7" t="s">
        <v>193</v>
      </c>
    </row>
    <row r="18" spans="1:7" s="78" customFormat="1" x14ac:dyDescent="0.25">
      <c r="A18" s="95">
        <v>8</v>
      </c>
      <c r="B18" s="142" t="s">
        <v>440</v>
      </c>
      <c r="C18" s="39" t="s">
        <v>529</v>
      </c>
      <c r="D18" s="39">
        <v>2000</v>
      </c>
      <c r="E18" s="6" t="s">
        <v>169</v>
      </c>
      <c r="F18" s="86" t="s">
        <v>22</v>
      </c>
      <c r="G18" s="7" t="s">
        <v>193</v>
      </c>
    </row>
    <row r="19" spans="1:7" s="78" customFormat="1" x14ac:dyDescent="0.25">
      <c r="A19" s="95">
        <v>9</v>
      </c>
      <c r="B19" s="142" t="s">
        <v>441</v>
      </c>
      <c r="C19" s="39" t="s">
        <v>530</v>
      </c>
      <c r="D19" s="39">
        <v>1220</v>
      </c>
      <c r="E19" s="6" t="s">
        <v>169</v>
      </c>
      <c r="F19" s="86" t="s">
        <v>22</v>
      </c>
      <c r="G19" s="7" t="s">
        <v>193</v>
      </c>
    </row>
    <row r="20" spans="1:7" ht="30" x14ac:dyDescent="0.25">
      <c r="A20" s="95">
        <v>10</v>
      </c>
      <c r="B20" s="8" t="s">
        <v>463</v>
      </c>
      <c r="C20" s="7" t="s">
        <v>464</v>
      </c>
      <c r="D20" s="81">
        <v>115000</v>
      </c>
      <c r="E20" s="6" t="s">
        <v>169</v>
      </c>
      <c r="F20" s="86" t="s">
        <v>22</v>
      </c>
      <c r="G20" s="7" t="s">
        <v>193</v>
      </c>
    </row>
    <row r="21" spans="1:7" x14ac:dyDescent="0.25">
      <c r="A21" s="21"/>
      <c r="B21" s="14" t="s">
        <v>454</v>
      </c>
      <c r="C21" s="21"/>
      <c r="D21" s="153">
        <f>SUM(D11:D20)</f>
        <v>344288</v>
      </c>
      <c r="E21" s="21"/>
      <c r="F21" s="21"/>
      <c r="G21" s="21"/>
    </row>
    <row r="22" spans="1:7" x14ac:dyDescent="0.25">
      <c r="A22" s="238" t="s">
        <v>445</v>
      </c>
      <c r="B22" s="238"/>
      <c r="C22" s="238"/>
      <c r="D22" s="238"/>
      <c r="E22" s="238"/>
      <c r="F22" s="238"/>
      <c r="G22" s="238"/>
    </row>
    <row r="23" spans="1:7" ht="45" x14ac:dyDescent="0.25">
      <c r="A23" s="24" t="s">
        <v>2</v>
      </c>
      <c r="B23" s="25" t="s">
        <v>33</v>
      </c>
      <c r="C23" s="11" t="s">
        <v>3</v>
      </c>
      <c r="D23" s="12" t="s">
        <v>34</v>
      </c>
      <c r="E23" s="12" t="s">
        <v>26</v>
      </c>
      <c r="F23" s="26" t="s">
        <v>35</v>
      </c>
      <c r="G23" s="11" t="s">
        <v>36</v>
      </c>
    </row>
    <row r="24" spans="1:7" x14ac:dyDescent="0.25">
      <c r="A24" s="9">
        <v>11</v>
      </c>
      <c r="B24" s="20" t="s">
        <v>614</v>
      </c>
      <c r="C24" s="105" t="s">
        <v>511</v>
      </c>
      <c r="D24" s="9">
        <v>6500</v>
      </c>
      <c r="E24" s="6" t="s">
        <v>169</v>
      </c>
      <c r="F24" s="86" t="s">
        <v>22</v>
      </c>
      <c r="G24" s="7" t="s">
        <v>193</v>
      </c>
    </row>
    <row r="25" spans="1:7" x14ac:dyDescent="0.25">
      <c r="A25" s="9">
        <v>12</v>
      </c>
      <c r="B25" s="20" t="s">
        <v>400</v>
      </c>
      <c r="C25" s="105" t="s">
        <v>372</v>
      </c>
      <c r="D25" s="9">
        <v>5500</v>
      </c>
      <c r="E25" s="6" t="s">
        <v>169</v>
      </c>
      <c r="F25" s="86" t="s">
        <v>22</v>
      </c>
      <c r="G25" s="7" t="s">
        <v>193</v>
      </c>
    </row>
    <row r="26" spans="1:7" x14ac:dyDescent="0.25">
      <c r="A26" s="9">
        <v>13</v>
      </c>
      <c r="B26" s="20" t="s">
        <v>353</v>
      </c>
      <c r="C26" s="105" t="s">
        <v>380</v>
      </c>
      <c r="D26" s="9">
        <v>5000</v>
      </c>
      <c r="E26" s="6" t="s">
        <v>169</v>
      </c>
      <c r="F26" s="86" t="s">
        <v>22</v>
      </c>
      <c r="G26" s="7" t="s">
        <v>193</v>
      </c>
    </row>
    <row r="27" spans="1:7" x14ac:dyDescent="0.25">
      <c r="A27" s="9">
        <v>14</v>
      </c>
      <c r="B27" s="20" t="s">
        <v>438</v>
      </c>
      <c r="C27" s="105" t="s">
        <v>558</v>
      </c>
      <c r="D27" s="9">
        <v>6750.91</v>
      </c>
      <c r="E27" s="6" t="s">
        <v>169</v>
      </c>
      <c r="F27" s="86" t="s">
        <v>22</v>
      </c>
      <c r="G27" s="7" t="s">
        <v>193</v>
      </c>
    </row>
    <row r="28" spans="1:7" x14ac:dyDescent="0.25">
      <c r="A28" s="9">
        <v>15</v>
      </c>
      <c r="B28" s="20" t="s">
        <v>437</v>
      </c>
      <c r="C28" s="105" t="s">
        <v>434</v>
      </c>
      <c r="D28" s="9">
        <v>4230</v>
      </c>
      <c r="E28" s="6" t="s">
        <v>169</v>
      </c>
      <c r="F28" s="86" t="s">
        <v>22</v>
      </c>
      <c r="G28" s="7" t="s">
        <v>193</v>
      </c>
    </row>
    <row r="29" spans="1:7" x14ac:dyDescent="0.25">
      <c r="A29" s="14"/>
      <c r="B29" s="14" t="s">
        <v>454</v>
      </c>
      <c r="C29" s="14"/>
      <c r="D29" s="15">
        <f>SUM(D24:D28)</f>
        <v>27980.91</v>
      </c>
      <c r="E29" s="14"/>
      <c r="F29" s="14"/>
      <c r="G29" s="14"/>
    </row>
    <row r="30" spans="1:7" x14ac:dyDescent="0.25">
      <c r="A30" s="238" t="s">
        <v>448</v>
      </c>
      <c r="B30" s="238"/>
      <c r="C30" s="238"/>
      <c r="D30" s="238"/>
      <c r="E30" s="238"/>
      <c r="F30" s="238"/>
      <c r="G30" s="238"/>
    </row>
    <row r="31" spans="1:7" ht="45" x14ac:dyDescent="0.25">
      <c r="A31" s="24" t="s">
        <v>2</v>
      </c>
      <c r="B31" s="25" t="s">
        <v>455</v>
      </c>
      <c r="C31" s="11" t="s">
        <v>3</v>
      </c>
      <c r="D31" s="12" t="s">
        <v>34</v>
      </c>
      <c r="E31" s="12" t="s">
        <v>26</v>
      </c>
      <c r="F31" s="26" t="s">
        <v>608</v>
      </c>
      <c r="G31" s="11" t="s">
        <v>610</v>
      </c>
    </row>
    <row r="32" spans="1:7" ht="30" x14ac:dyDescent="0.25">
      <c r="A32" s="107">
        <v>16</v>
      </c>
      <c r="B32" s="98" t="s">
        <v>398</v>
      </c>
      <c r="C32" s="99" t="s">
        <v>362</v>
      </c>
      <c r="D32" s="107">
        <v>300000</v>
      </c>
      <c r="E32" s="6" t="s">
        <v>169</v>
      </c>
      <c r="F32" s="86" t="s">
        <v>22</v>
      </c>
      <c r="G32" s="7" t="s">
        <v>193</v>
      </c>
    </row>
    <row r="33" spans="1:7" x14ac:dyDescent="0.25">
      <c r="A33" s="14"/>
      <c r="B33" s="14" t="s">
        <v>454</v>
      </c>
      <c r="C33" s="14"/>
      <c r="D33" s="15">
        <v>300000</v>
      </c>
      <c r="E33" s="14"/>
      <c r="F33" s="14"/>
      <c r="G33" s="14"/>
    </row>
    <row r="34" spans="1:7" ht="30" x14ac:dyDescent="0.25">
      <c r="A34" s="14"/>
      <c r="B34" s="85" t="s">
        <v>453</v>
      </c>
      <c r="C34" s="14"/>
      <c r="D34" s="153">
        <f>SUM(D21,D29,D33)</f>
        <v>672268.90999999992</v>
      </c>
      <c r="E34" s="14"/>
      <c r="F34" s="14"/>
      <c r="G34" s="14"/>
    </row>
  </sheetData>
  <mergeCells count="5">
    <mergeCell ref="A9:G9"/>
    <mergeCell ref="A22:G22"/>
    <mergeCell ref="A30:G30"/>
    <mergeCell ref="B4:E4"/>
    <mergeCell ref="B5:E5"/>
  </mergeCells>
  <pageMargins left="0.7" right="0.7" top="0.75" bottom="0.75" header="0.3" footer="0.3"/>
  <pageSetup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8"/>
  <sheetViews>
    <sheetView topLeftCell="A10" workbookViewId="0">
      <selection sqref="A1:J1048576"/>
    </sheetView>
  </sheetViews>
  <sheetFormatPr defaultRowHeight="15" x14ac:dyDescent="0.25"/>
  <cols>
    <col min="2" max="2" width="21.140625" customWidth="1"/>
    <col min="3" max="3" width="13.42578125" customWidth="1"/>
    <col min="4" max="5" width="18.28515625" customWidth="1"/>
    <col min="6" max="6" width="21.7109375" customWidth="1"/>
    <col min="7" max="7" width="16.85546875" customWidth="1"/>
    <col min="8" max="8" width="19" customWidth="1"/>
    <col min="9" max="9" width="18.7109375" customWidth="1"/>
    <col min="10" max="10" width="16.85546875" customWidth="1"/>
  </cols>
  <sheetData>
    <row r="2" spans="1:10" x14ac:dyDescent="0.25">
      <c r="B2" s="230" t="s">
        <v>333</v>
      </c>
      <c r="C2" s="230"/>
      <c r="D2" s="230"/>
      <c r="E2" s="230"/>
    </row>
    <row r="3" spans="1:10" s="78" customFormat="1" x14ac:dyDescent="0.25">
      <c r="B3" s="230" t="s">
        <v>618</v>
      </c>
      <c r="C3" s="230"/>
      <c r="D3" s="230"/>
      <c r="E3" s="230"/>
    </row>
    <row r="5" spans="1:10" ht="75" x14ac:dyDescent="0.25">
      <c r="A5" s="24" t="s">
        <v>2</v>
      </c>
      <c r="B5" s="25" t="s">
        <v>24</v>
      </c>
      <c r="C5" s="11" t="s">
        <v>3</v>
      </c>
      <c r="D5" s="12" t="s">
        <v>25</v>
      </c>
      <c r="E5" s="12" t="s">
        <v>26</v>
      </c>
      <c r="F5" s="11" t="s">
        <v>4</v>
      </c>
      <c r="G5" s="26" t="s">
        <v>27</v>
      </c>
      <c r="H5" s="11" t="s">
        <v>28</v>
      </c>
      <c r="I5" s="11" t="s">
        <v>29</v>
      </c>
      <c r="J5" s="11" t="s">
        <v>5</v>
      </c>
    </row>
    <row r="6" spans="1:10" ht="45" x14ac:dyDescent="0.25">
      <c r="A6" s="75"/>
      <c r="B6" s="56" t="s">
        <v>617</v>
      </c>
      <c r="C6" s="7" t="s">
        <v>392</v>
      </c>
      <c r="D6" s="39">
        <v>400000</v>
      </c>
      <c r="E6" s="39" t="s">
        <v>169</v>
      </c>
      <c r="F6" s="39" t="s">
        <v>576</v>
      </c>
      <c r="G6" s="39" t="s">
        <v>213</v>
      </c>
      <c r="H6" s="39" t="s">
        <v>181</v>
      </c>
      <c r="I6" s="39" t="s">
        <v>19</v>
      </c>
      <c r="J6" s="39"/>
    </row>
    <row r="7" spans="1:10" s="58" customFormat="1" x14ac:dyDescent="0.25">
      <c r="A7" s="14"/>
      <c r="B7" s="14" t="s">
        <v>454</v>
      </c>
      <c r="C7" s="14"/>
      <c r="D7" s="14">
        <f>SUM(D6)</f>
        <v>400000</v>
      </c>
      <c r="E7" s="14"/>
      <c r="F7" s="14"/>
      <c r="G7" s="14"/>
      <c r="H7" s="14"/>
      <c r="I7" s="14"/>
      <c r="J7" s="14"/>
    </row>
    <row r="8" spans="1:10" x14ac:dyDescent="0.25">
      <c r="A8" s="239" t="s">
        <v>613</v>
      </c>
      <c r="B8" s="239"/>
      <c r="C8" s="239"/>
      <c r="D8" s="239"/>
      <c r="E8" s="239"/>
      <c r="F8" s="239"/>
      <c r="G8" s="239"/>
    </row>
    <row r="9" spans="1:10" ht="45" x14ac:dyDescent="0.25">
      <c r="A9" s="24" t="s">
        <v>2</v>
      </c>
      <c r="B9" s="25" t="s">
        <v>33</v>
      </c>
      <c r="C9" s="11" t="s">
        <v>3</v>
      </c>
      <c r="D9" s="12" t="s">
        <v>34</v>
      </c>
      <c r="E9" s="12" t="s">
        <v>26</v>
      </c>
      <c r="F9" s="26" t="s">
        <v>35</v>
      </c>
      <c r="G9" s="11" t="s">
        <v>36</v>
      </c>
    </row>
    <row r="10" spans="1:10" x14ac:dyDescent="0.25">
      <c r="A10" s="95">
        <v>1</v>
      </c>
      <c r="B10" s="8" t="s">
        <v>404</v>
      </c>
      <c r="C10" s="7" t="s">
        <v>97</v>
      </c>
      <c r="D10" s="81">
        <v>15800</v>
      </c>
      <c r="E10" s="6" t="s">
        <v>397</v>
      </c>
      <c r="F10" s="86" t="s">
        <v>213</v>
      </c>
      <c r="G10" s="7" t="s">
        <v>181</v>
      </c>
    </row>
    <row r="11" spans="1:10" x14ac:dyDescent="0.25">
      <c r="A11" s="95">
        <v>2</v>
      </c>
      <c r="B11" s="8" t="s">
        <v>450</v>
      </c>
      <c r="C11" s="7" t="s">
        <v>391</v>
      </c>
      <c r="D11" s="81">
        <v>9200</v>
      </c>
      <c r="E11" s="6" t="s">
        <v>397</v>
      </c>
      <c r="F11" s="86" t="s">
        <v>213</v>
      </c>
      <c r="G11" s="7" t="s">
        <v>181</v>
      </c>
    </row>
    <row r="12" spans="1:10" s="78" customFormat="1" x14ac:dyDescent="0.25">
      <c r="A12" s="95">
        <v>3</v>
      </c>
      <c r="B12" s="8" t="s">
        <v>410</v>
      </c>
      <c r="C12" s="7" t="s">
        <v>505</v>
      </c>
      <c r="D12" s="81">
        <v>25000</v>
      </c>
      <c r="E12" s="6" t="s">
        <v>397</v>
      </c>
      <c r="F12" s="86" t="s">
        <v>213</v>
      </c>
      <c r="G12" s="7" t="s">
        <v>181</v>
      </c>
    </row>
    <row r="13" spans="1:10" x14ac:dyDescent="0.25">
      <c r="A13" s="95">
        <v>4</v>
      </c>
      <c r="B13" s="8" t="s">
        <v>350</v>
      </c>
      <c r="C13" s="7" t="s">
        <v>462</v>
      </c>
      <c r="D13" s="81">
        <v>65000</v>
      </c>
      <c r="E13" s="6" t="s">
        <v>397</v>
      </c>
      <c r="F13" s="86" t="s">
        <v>213</v>
      </c>
      <c r="G13" s="7" t="s">
        <v>181</v>
      </c>
    </row>
    <row r="14" spans="1:10" x14ac:dyDescent="0.25">
      <c r="A14" s="95">
        <v>5</v>
      </c>
      <c r="B14" s="20" t="s">
        <v>405</v>
      </c>
      <c r="C14" s="105" t="s">
        <v>395</v>
      </c>
      <c r="D14" s="100">
        <v>7300</v>
      </c>
      <c r="E14" s="6" t="s">
        <v>397</v>
      </c>
      <c r="F14" s="86" t="s">
        <v>213</v>
      </c>
      <c r="G14" s="7" t="s">
        <v>181</v>
      </c>
    </row>
    <row r="15" spans="1:10" x14ac:dyDescent="0.25">
      <c r="A15" s="21"/>
      <c r="B15" s="14" t="s">
        <v>454</v>
      </c>
      <c r="C15" s="21"/>
      <c r="D15" s="65">
        <f>SUM(D10:D14)</f>
        <v>122300</v>
      </c>
      <c r="E15" s="21"/>
      <c r="F15" s="21"/>
      <c r="G15" s="21"/>
    </row>
    <row r="16" spans="1:10" x14ac:dyDescent="0.25">
      <c r="A16" s="238" t="s">
        <v>445</v>
      </c>
      <c r="B16" s="238"/>
      <c r="C16" s="238"/>
      <c r="D16" s="238"/>
      <c r="E16" s="238"/>
      <c r="F16" s="238"/>
      <c r="G16" s="238"/>
    </row>
    <row r="17" spans="1:7" ht="45" x14ac:dyDescent="0.25">
      <c r="A17" s="24" t="s">
        <v>2</v>
      </c>
      <c r="B17" s="25" t="s">
        <v>33</v>
      </c>
      <c r="C17" s="11" t="s">
        <v>3</v>
      </c>
      <c r="D17" s="12" t="s">
        <v>34</v>
      </c>
      <c r="E17" s="12" t="s">
        <v>26</v>
      </c>
      <c r="F17" s="26" t="s">
        <v>35</v>
      </c>
      <c r="G17" s="11" t="s">
        <v>36</v>
      </c>
    </row>
    <row r="18" spans="1:7" x14ac:dyDescent="0.25">
      <c r="A18" s="9">
        <v>6</v>
      </c>
      <c r="B18" s="20" t="s">
        <v>354</v>
      </c>
      <c r="C18" s="105" t="s">
        <v>373</v>
      </c>
      <c r="D18" s="9">
        <v>6500</v>
      </c>
      <c r="E18" s="6" t="s">
        <v>397</v>
      </c>
      <c r="F18" s="86" t="s">
        <v>213</v>
      </c>
      <c r="G18" s="7" t="s">
        <v>181</v>
      </c>
    </row>
    <row r="19" spans="1:7" x14ac:dyDescent="0.25">
      <c r="A19" s="9">
        <v>7</v>
      </c>
      <c r="B19" s="20" t="s">
        <v>400</v>
      </c>
      <c r="C19" s="105" t="s">
        <v>372</v>
      </c>
      <c r="D19" s="9">
        <v>5000</v>
      </c>
      <c r="E19" s="6" t="s">
        <v>397</v>
      </c>
      <c r="F19" s="86" t="s">
        <v>213</v>
      </c>
      <c r="G19" s="7" t="s">
        <v>181</v>
      </c>
    </row>
    <row r="20" spans="1:7" x14ac:dyDescent="0.25">
      <c r="A20" s="9">
        <v>8</v>
      </c>
      <c r="B20" s="8" t="s">
        <v>440</v>
      </c>
      <c r="C20" s="7" t="s">
        <v>529</v>
      </c>
      <c r="D20" s="81">
        <v>9200</v>
      </c>
      <c r="E20" s="6" t="s">
        <v>397</v>
      </c>
      <c r="F20" s="86" t="s">
        <v>213</v>
      </c>
      <c r="G20" s="7" t="s">
        <v>181</v>
      </c>
    </row>
    <row r="21" spans="1:7" x14ac:dyDescent="0.25">
      <c r="A21" s="9">
        <v>9</v>
      </c>
      <c r="B21" s="20" t="s">
        <v>615</v>
      </c>
      <c r="C21" s="105" t="s">
        <v>616</v>
      </c>
      <c r="D21" s="9">
        <v>5000</v>
      </c>
      <c r="E21" s="6" t="s">
        <v>397</v>
      </c>
      <c r="F21" s="86" t="s">
        <v>213</v>
      </c>
      <c r="G21" s="7" t="s">
        <v>181</v>
      </c>
    </row>
    <row r="22" spans="1:7" x14ac:dyDescent="0.25">
      <c r="A22" s="9">
        <v>10</v>
      </c>
      <c r="B22" s="20" t="s">
        <v>437</v>
      </c>
      <c r="C22" s="105" t="s">
        <v>434</v>
      </c>
      <c r="D22" s="9">
        <v>4268.91</v>
      </c>
      <c r="E22" s="6" t="s">
        <v>397</v>
      </c>
      <c r="F22" s="86" t="s">
        <v>213</v>
      </c>
      <c r="G22" s="7" t="s">
        <v>181</v>
      </c>
    </row>
    <row r="23" spans="1:7" x14ac:dyDescent="0.25">
      <c r="A23" s="14"/>
      <c r="B23" s="14" t="s">
        <v>454</v>
      </c>
      <c r="C23" s="14"/>
      <c r="D23" s="14">
        <f>SUM(D18:D22)</f>
        <v>29968.91</v>
      </c>
      <c r="E23" s="14"/>
      <c r="F23" s="14"/>
      <c r="G23" s="14"/>
    </row>
    <row r="24" spans="1:7" x14ac:dyDescent="0.25">
      <c r="A24" s="238" t="s">
        <v>448</v>
      </c>
      <c r="B24" s="238"/>
      <c r="C24" s="238"/>
      <c r="D24" s="238"/>
      <c r="E24" s="238"/>
      <c r="F24" s="238"/>
      <c r="G24" s="238"/>
    </row>
    <row r="25" spans="1:7" ht="45" x14ac:dyDescent="0.25">
      <c r="A25" s="24" t="s">
        <v>2</v>
      </c>
      <c r="B25" s="25" t="s">
        <v>455</v>
      </c>
      <c r="C25" s="11" t="s">
        <v>3</v>
      </c>
      <c r="D25" s="12" t="s">
        <v>34</v>
      </c>
      <c r="E25" s="12" t="s">
        <v>26</v>
      </c>
      <c r="F25" s="26" t="s">
        <v>608</v>
      </c>
      <c r="G25" s="11" t="s">
        <v>610</v>
      </c>
    </row>
    <row r="26" spans="1:7" ht="30" x14ac:dyDescent="0.25">
      <c r="A26" s="107">
        <v>11</v>
      </c>
      <c r="B26" s="98" t="s">
        <v>398</v>
      </c>
      <c r="C26" s="99" t="s">
        <v>362</v>
      </c>
      <c r="D26" s="107">
        <v>120000</v>
      </c>
      <c r="E26" s="6" t="s">
        <v>397</v>
      </c>
      <c r="F26" s="86" t="s">
        <v>213</v>
      </c>
      <c r="G26" s="7" t="s">
        <v>181</v>
      </c>
    </row>
    <row r="27" spans="1:7" x14ac:dyDescent="0.25">
      <c r="A27" s="14"/>
      <c r="B27" s="14" t="s">
        <v>454</v>
      </c>
      <c r="C27" s="14"/>
      <c r="D27" s="15">
        <v>120000</v>
      </c>
      <c r="E27" s="14"/>
      <c r="F27" s="14"/>
      <c r="G27" s="14"/>
    </row>
    <row r="28" spans="1:7" ht="30" x14ac:dyDescent="0.25">
      <c r="A28" s="14"/>
      <c r="B28" s="85" t="s">
        <v>453</v>
      </c>
      <c r="C28" s="14"/>
      <c r="D28" s="153">
        <f>SUM(D15,D23,D27,D7)</f>
        <v>672268.91</v>
      </c>
      <c r="E28" s="14"/>
      <c r="F28" s="14"/>
      <c r="G28" s="14"/>
    </row>
  </sheetData>
  <mergeCells count="5">
    <mergeCell ref="B2:E2"/>
    <mergeCell ref="A8:G8"/>
    <mergeCell ref="A16:G16"/>
    <mergeCell ref="A24:G24"/>
    <mergeCell ref="B3:E3"/>
  </mergeCells>
  <pageMargins left="0.7" right="0.7" top="0.75" bottom="0.75" header="0.3" footer="0.3"/>
  <pageSetup scale="70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5"/>
  <sheetViews>
    <sheetView workbookViewId="0">
      <selection sqref="A1:G1048576"/>
    </sheetView>
  </sheetViews>
  <sheetFormatPr defaultRowHeight="15" x14ac:dyDescent="0.25"/>
  <cols>
    <col min="1" max="1" width="9.140625" style="115"/>
    <col min="2" max="2" width="21.140625" style="201" customWidth="1"/>
    <col min="3" max="3" width="13.42578125" style="154" customWidth="1"/>
    <col min="4" max="5" width="18.28515625" style="154" customWidth="1"/>
    <col min="6" max="6" width="21.7109375" style="154" customWidth="1"/>
    <col min="7" max="7" width="16.85546875" style="154" customWidth="1"/>
    <col min="8" max="8" width="19" customWidth="1"/>
    <col min="9" max="9" width="18.7109375" customWidth="1"/>
    <col min="10" max="10" width="16.85546875" customWidth="1"/>
  </cols>
  <sheetData>
    <row r="2" spans="1:7" x14ac:dyDescent="0.25">
      <c r="B2" s="230" t="s">
        <v>334</v>
      </c>
      <c r="C2" s="230"/>
      <c r="D2" s="230"/>
      <c r="E2" s="230"/>
    </row>
    <row r="3" spans="1:7" x14ac:dyDescent="0.25">
      <c r="C3" s="231" t="s">
        <v>621</v>
      </c>
      <c r="D3" s="231"/>
    </row>
    <row r="5" spans="1:7" x14ac:dyDescent="0.25">
      <c r="A5" s="239" t="s">
        <v>407</v>
      </c>
      <c r="B5" s="239"/>
      <c r="C5" s="239"/>
      <c r="D5" s="239"/>
      <c r="E5" s="239"/>
      <c r="F5" s="239"/>
      <c r="G5" s="239"/>
    </row>
    <row r="6" spans="1:7" ht="45" x14ac:dyDescent="0.25">
      <c r="A6" s="24" t="s">
        <v>2</v>
      </c>
      <c r="B6" s="25" t="s">
        <v>33</v>
      </c>
      <c r="C6" s="11" t="s">
        <v>3</v>
      </c>
      <c r="D6" s="12" t="s">
        <v>34</v>
      </c>
      <c r="E6" s="12" t="s">
        <v>26</v>
      </c>
      <c r="F6" s="26" t="s">
        <v>35</v>
      </c>
      <c r="G6" s="11" t="s">
        <v>36</v>
      </c>
    </row>
    <row r="7" spans="1:7" ht="30" x14ac:dyDescent="0.25">
      <c r="A7" s="9">
        <v>1</v>
      </c>
      <c r="B7" s="189" t="s">
        <v>619</v>
      </c>
      <c r="C7" s="167" t="s">
        <v>392</v>
      </c>
      <c r="D7" s="195">
        <v>50000</v>
      </c>
      <c r="E7" s="9" t="s">
        <v>169</v>
      </c>
      <c r="F7" s="9" t="s">
        <v>184</v>
      </c>
      <c r="G7" s="9" t="s">
        <v>197</v>
      </c>
    </row>
    <row r="8" spans="1:7" s="78" customFormat="1" ht="30" x14ac:dyDescent="0.25">
      <c r="A8" s="9">
        <v>2</v>
      </c>
      <c r="B8" s="189" t="s">
        <v>620</v>
      </c>
      <c r="C8" s="167" t="s">
        <v>464</v>
      </c>
      <c r="D8" s="195">
        <v>75000</v>
      </c>
      <c r="E8" s="9" t="s">
        <v>169</v>
      </c>
      <c r="F8" s="9" t="s">
        <v>184</v>
      </c>
      <c r="G8" s="9" t="s">
        <v>197</v>
      </c>
    </row>
    <row r="9" spans="1:7" x14ac:dyDescent="0.25">
      <c r="A9" s="9">
        <v>3</v>
      </c>
      <c r="B9" s="114" t="s">
        <v>405</v>
      </c>
      <c r="C9" s="196" t="s">
        <v>395</v>
      </c>
      <c r="D9" s="195">
        <v>6770</v>
      </c>
      <c r="E9" s="9" t="s">
        <v>169</v>
      </c>
      <c r="F9" s="9" t="s">
        <v>184</v>
      </c>
      <c r="G9" s="9" t="s">
        <v>197</v>
      </c>
    </row>
    <row r="10" spans="1:7" x14ac:dyDescent="0.25">
      <c r="A10" s="9">
        <v>4</v>
      </c>
      <c r="B10" s="114" t="s">
        <v>350</v>
      </c>
      <c r="C10" s="55" t="s">
        <v>392</v>
      </c>
      <c r="D10" s="195">
        <v>30000</v>
      </c>
      <c r="E10" s="9" t="s">
        <v>169</v>
      </c>
      <c r="F10" s="9" t="s">
        <v>184</v>
      </c>
      <c r="G10" s="9" t="s">
        <v>197</v>
      </c>
    </row>
    <row r="11" spans="1:7" x14ac:dyDescent="0.25">
      <c r="A11" s="9">
        <v>5</v>
      </c>
      <c r="B11" s="112" t="s">
        <v>599</v>
      </c>
      <c r="C11" s="167" t="s">
        <v>97</v>
      </c>
      <c r="D11" s="195">
        <v>18000</v>
      </c>
      <c r="E11" s="9" t="s">
        <v>169</v>
      </c>
      <c r="F11" s="9" t="s">
        <v>184</v>
      </c>
      <c r="G11" s="9" t="s">
        <v>197</v>
      </c>
    </row>
    <row r="12" spans="1:7" x14ac:dyDescent="0.25">
      <c r="A12" s="21"/>
      <c r="B12" s="163" t="s">
        <v>454</v>
      </c>
      <c r="C12" s="197"/>
      <c r="D12" s="155">
        <f>SUM(D7:D11)</f>
        <v>179770</v>
      </c>
      <c r="E12" s="18"/>
      <c r="F12" s="18"/>
      <c r="G12" s="18"/>
    </row>
    <row r="13" spans="1:7" x14ac:dyDescent="0.25">
      <c r="A13" s="238" t="s">
        <v>359</v>
      </c>
      <c r="B13" s="238"/>
      <c r="C13" s="238"/>
      <c r="D13" s="238"/>
      <c r="E13" s="238"/>
      <c r="F13" s="238"/>
      <c r="G13" s="238"/>
    </row>
    <row r="14" spans="1:7" ht="45" x14ac:dyDescent="0.25">
      <c r="A14" s="24" t="s">
        <v>2</v>
      </c>
      <c r="B14" s="25" t="s">
        <v>33</v>
      </c>
      <c r="C14" s="11" t="s">
        <v>3</v>
      </c>
      <c r="D14" s="12" t="s">
        <v>34</v>
      </c>
      <c r="E14" s="12" t="s">
        <v>26</v>
      </c>
      <c r="F14" s="26" t="s">
        <v>35</v>
      </c>
      <c r="G14" s="11" t="s">
        <v>36</v>
      </c>
    </row>
    <row r="15" spans="1:7" x14ac:dyDescent="0.25">
      <c r="A15" s="9">
        <v>6</v>
      </c>
      <c r="B15" s="114" t="s">
        <v>400</v>
      </c>
      <c r="C15" s="196" t="s">
        <v>372</v>
      </c>
      <c r="D15" s="198">
        <v>1300</v>
      </c>
      <c r="E15" s="9" t="s">
        <v>169</v>
      </c>
      <c r="F15" s="9" t="s">
        <v>184</v>
      </c>
      <c r="G15" s="9" t="s">
        <v>197</v>
      </c>
    </row>
    <row r="16" spans="1:7" x14ac:dyDescent="0.25">
      <c r="A16" s="9">
        <v>7</v>
      </c>
      <c r="B16" s="114" t="s">
        <v>513</v>
      </c>
      <c r="C16" s="196" t="s">
        <v>415</v>
      </c>
      <c r="D16" s="195">
        <v>2600</v>
      </c>
      <c r="E16" s="9" t="s">
        <v>169</v>
      </c>
      <c r="F16" s="9" t="s">
        <v>184</v>
      </c>
      <c r="G16" s="9" t="s">
        <v>197</v>
      </c>
    </row>
    <row r="17" spans="1:7" x14ac:dyDescent="0.25">
      <c r="A17" s="9">
        <v>8</v>
      </c>
      <c r="B17" s="114" t="s">
        <v>607</v>
      </c>
      <c r="C17" s="196" t="s">
        <v>416</v>
      </c>
      <c r="D17" s="195">
        <v>4000</v>
      </c>
      <c r="E17" s="9" t="s">
        <v>169</v>
      </c>
      <c r="F17" s="9" t="s">
        <v>184</v>
      </c>
      <c r="G17" s="9" t="s">
        <v>197</v>
      </c>
    </row>
    <row r="18" spans="1:7" x14ac:dyDescent="0.25">
      <c r="A18" s="9">
        <v>9</v>
      </c>
      <c r="B18" s="112" t="s">
        <v>399</v>
      </c>
      <c r="C18" s="167" t="s">
        <v>434</v>
      </c>
      <c r="D18" s="199">
        <v>2247.65</v>
      </c>
      <c r="E18" s="9" t="s">
        <v>169</v>
      </c>
      <c r="F18" s="9" t="s">
        <v>184</v>
      </c>
      <c r="G18" s="9" t="s">
        <v>197</v>
      </c>
    </row>
    <row r="19" spans="1:7" x14ac:dyDescent="0.25">
      <c r="A19" s="9">
        <v>10</v>
      </c>
      <c r="B19" s="114" t="s">
        <v>424</v>
      </c>
      <c r="C19" s="196" t="s">
        <v>372</v>
      </c>
      <c r="D19" s="195">
        <v>4200</v>
      </c>
      <c r="E19" s="9" t="s">
        <v>169</v>
      </c>
      <c r="F19" s="9" t="s">
        <v>184</v>
      </c>
      <c r="G19" s="9" t="s">
        <v>197</v>
      </c>
    </row>
    <row r="20" spans="1:7" x14ac:dyDescent="0.25">
      <c r="A20" s="21"/>
      <c r="B20" s="133" t="s">
        <v>454</v>
      </c>
      <c r="C20" s="18"/>
      <c r="D20" s="15">
        <f>SUM(D15:D19)</f>
        <v>14347.65</v>
      </c>
      <c r="E20" s="18"/>
      <c r="F20" s="18"/>
      <c r="G20" s="18"/>
    </row>
    <row r="21" spans="1:7" x14ac:dyDescent="0.25">
      <c r="A21" s="238" t="s">
        <v>360</v>
      </c>
      <c r="B21" s="238"/>
      <c r="C21" s="238"/>
      <c r="D21" s="238"/>
      <c r="E21" s="238"/>
      <c r="F21" s="238"/>
      <c r="G21" s="238"/>
    </row>
    <row r="22" spans="1:7" ht="30" x14ac:dyDescent="0.25">
      <c r="A22" s="24" t="s">
        <v>2</v>
      </c>
      <c r="B22" s="25" t="s">
        <v>455</v>
      </c>
      <c r="C22" s="11" t="s">
        <v>3</v>
      </c>
      <c r="D22" s="12" t="s">
        <v>34</v>
      </c>
      <c r="E22" s="12" t="s">
        <v>26</v>
      </c>
      <c r="F22" s="26" t="s">
        <v>608</v>
      </c>
      <c r="G22" s="11" t="s">
        <v>609</v>
      </c>
    </row>
    <row r="23" spans="1:7" ht="30" x14ac:dyDescent="0.25">
      <c r="A23" s="9">
        <v>11</v>
      </c>
      <c r="B23" s="200" t="s">
        <v>426</v>
      </c>
      <c r="C23" s="55" t="s">
        <v>392</v>
      </c>
      <c r="D23" s="9">
        <v>100000</v>
      </c>
      <c r="E23" s="9" t="s">
        <v>169</v>
      </c>
      <c r="F23" s="9" t="s">
        <v>184</v>
      </c>
      <c r="G23" s="9" t="s">
        <v>197</v>
      </c>
    </row>
    <row r="24" spans="1:7" x14ac:dyDescent="0.25">
      <c r="A24" s="21"/>
      <c r="B24" s="133" t="s">
        <v>454</v>
      </c>
      <c r="C24" s="18"/>
      <c r="D24" s="15">
        <f>SUM(D23)</f>
        <v>100000</v>
      </c>
      <c r="E24" s="18"/>
      <c r="F24" s="18"/>
      <c r="G24" s="18"/>
    </row>
    <row r="25" spans="1:7" x14ac:dyDescent="0.25">
      <c r="A25" s="21"/>
      <c r="B25" s="133" t="s">
        <v>635</v>
      </c>
      <c r="C25" s="18"/>
      <c r="D25" s="156">
        <f>SUM(D24,D20,D12)</f>
        <v>294117.65000000002</v>
      </c>
      <c r="E25" s="18"/>
      <c r="F25" s="18"/>
      <c r="G25" s="18"/>
    </row>
  </sheetData>
  <mergeCells count="5">
    <mergeCell ref="B2:E2"/>
    <mergeCell ref="A5:G5"/>
    <mergeCell ref="A13:G13"/>
    <mergeCell ref="A21:G21"/>
    <mergeCell ref="C3:D3"/>
  </mergeCells>
  <pageMargins left="0.7" right="0.7" top="0.75" bottom="0.75" header="0.3" footer="0.3"/>
  <pageSetup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>
      <selection sqref="A1:G1048576"/>
    </sheetView>
  </sheetViews>
  <sheetFormatPr defaultRowHeight="15" x14ac:dyDescent="0.25"/>
  <cols>
    <col min="1" max="1" width="9.140625" style="115"/>
    <col min="2" max="2" width="21.140625" style="202" customWidth="1"/>
    <col min="3" max="3" width="13.42578125" style="154" customWidth="1"/>
    <col min="4" max="5" width="18.28515625" style="154" customWidth="1"/>
    <col min="6" max="6" width="21.7109375" style="154" customWidth="1"/>
    <col min="7" max="7" width="16.85546875" style="154" customWidth="1"/>
    <col min="8" max="8" width="19" customWidth="1"/>
    <col min="9" max="9" width="18.7109375" customWidth="1"/>
    <col min="10" max="10" width="16.85546875" customWidth="1"/>
  </cols>
  <sheetData>
    <row r="1" spans="1:7" x14ac:dyDescent="0.25">
      <c r="B1" s="230" t="s">
        <v>335</v>
      </c>
      <c r="C1" s="230"/>
      <c r="D1" s="230"/>
      <c r="E1" s="230"/>
      <c r="F1" s="230"/>
    </row>
    <row r="2" spans="1:7" s="78" customFormat="1" x14ac:dyDescent="0.25">
      <c r="A2" s="115"/>
      <c r="B2" s="59"/>
      <c r="C2" s="231" t="s">
        <v>622</v>
      </c>
      <c r="D2" s="231"/>
      <c r="E2" s="231"/>
      <c r="F2" s="170"/>
      <c r="G2" s="154"/>
    </row>
    <row r="4" spans="1:7" x14ac:dyDescent="0.25">
      <c r="A4" s="239" t="s">
        <v>574</v>
      </c>
      <c r="B4" s="239"/>
      <c r="C4" s="239"/>
      <c r="D4" s="239"/>
      <c r="E4" s="239"/>
      <c r="F4" s="239"/>
      <c r="G4" s="239"/>
    </row>
    <row r="5" spans="1:7" ht="45" x14ac:dyDescent="0.25">
      <c r="A5" s="24" t="s">
        <v>2</v>
      </c>
      <c r="B5" s="144" t="s">
        <v>33</v>
      </c>
      <c r="C5" s="11" t="s">
        <v>3</v>
      </c>
      <c r="D5" s="12" t="s">
        <v>34</v>
      </c>
      <c r="E5" s="12" t="s">
        <v>26</v>
      </c>
      <c r="F5" s="26" t="s">
        <v>35</v>
      </c>
      <c r="G5" s="11" t="s">
        <v>36</v>
      </c>
    </row>
    <row r="6" spans="1:7" x14ac:dyDescent="0.25">
      <c r="A6" s="9">
        <v>1</v>
      </c>
      <c r="B6" s="110" t="s">
        <v>410</v>
      </c>
      <c r="C6" s="167" t="s">
        <v>505</v>
      </c>
      <c r="D6" s="195">
        <v>9000</v>
      </c>
      <c r="E6" s="9" t="s">
        <v>169</v>
      </c>
      <c r="F6" s="9" t="s">
        <v>197</v>
      </c>
      <c r="G6" s="9" t="s">
        <v>23</v>
      </c>
    </row>
    <row r="7" spans="1:7" x14ac:dyDescent="0.25">
      <c r="A7" s="9">
        <v>2</v>
      </c>
      <c r="B7" s="92" t="s">
        <v>458</v>
      </c>
      <c r="C7" s="9" t="s">
        <v>459</v>
      </c>
      <c r="D7" s="82">
        <v>3200</v>
      </c>
      <c r="E7" s="9" t="s">
        <v>169</v>
      </c>
      <c r="F7" s="9" t="s">
        <v>197</v>
      </c>
      <c r="G7" s="9" t="s">
        <v>23</v>
      </c>
    </row>
    <row r="8" spans="1:7" x14ac:dyDescent="0.25">
      <c r="A8" s="9">
        <v>3</v>
      </c>
      <c r="B8" s="92" t="s">
        <v>443</v>
      </c>
      <c r="C8" s="9" t="s">
        <v>457</v>
      </c>
      <c r="D8" s="82">
        <v>3000</v>
      </c>
      <c r="E8" s="9" t="s">
        <v>169</v>
      </c>
      <c r="F8" s="9" t="s">
        <v>197</v>
      </c>
      <c r="G8" s="9" t="s">
        <v>23</v>
      </c>
    </row>
    <row r="9" spans="1:7" x14ac:dyDescent="0.25">
      <c r="A9" s="9">
        <v>4</v>
      </c>
      <c r="B9" s="104" t="s">
        <v>441</v>
      </c>
      <c r="C9" s="7" t="s">
        <v>530</v>
      </c>
      <c r="D9" s="81">
        <v>2600</v>
      </c>
      <c r="E9" s="9" t="s">
        <v>169</v>
      </c>
      <c r="F9" s="9" t="s">
        <v>197</v>
      </c>
      <c r="G9" s="9" t="s">
        <v>23</v>
      </c>
    </row>
    <row r="10" spans="1:7" x14ac:dyDescent="0.25">
      <c r="A10" s="9">
        <v>5</v>
      </c>
      <c r="B10" s="104" t="s">
        <v>440</v>
      </c>
      <c r="C10" s="7" t="s">
        <v>529</v>
      </c>
      <c r="D10" s="81">
        <v>2200</v>
      </c>
      <c r="E10" s="9" t="s">
        <v>169</v>
      </c>
      <c r="F10" s="9" t="s">
        <v>197</v>
      </c>
      <c r="G10" s="9" t="s">
        <v>23</v>
      </c>
    </row>
    <row r="11" spans="1:7" x14ac:dyDescent="0.25">
      <c r="A11" s="9">
        <v>6</v>
      </c>
      <c r="B11" s="111" t="s">
        <v>405</v>
      </c>
      <c r="C11" s="196" t="s">
        <v>395</v>
      </c>
      <c r="D11" s="195">
        <v>3500</v>
      </c>
      <c r="E11" s="9" t="s">
        <v>169</v>
      </c>
      <c r="F11" s="9" t="s">
        <v>197</v>
      </c>
      <c r="G11" s="9" t="s">
        <v>23</v>
      </c>
    </row>
    <row r="12" spans="1:7" x14ac:dyDescent="0.25">
      <c r="A12" s="9">
        <v>7</v>
      </c>
      <c r="B12" s="110" t="s">
        <v>599</v>
      </c>
      <c r="C12" s="167" t="s">
        <v>97</v>
      </c>
      <c r="D12" s="195">
        <v>14000</v>
      </c>
      <c r="E12" s="9" t="s">
        <v>169</v>
      </c>
      <c r="F12" s="9" t="s">
        <v>197</v>
      </c>
      <c r="G12" s="9" t="s">
        <v>23</v>
      </c>
    </row>
    <row r="13" spans="1:7" x14ac:dyDescent="0.25">
      <c r="A13" s="21"/>
      <c r="B13" s="158" t="s">
        <v>454</v>
      </c>
      <c r="C13" s="197"/>
      <c r="D13" s="155">
        <f>SUM(D6:D12)</f>
        <v>37500</v>
      </c>
      <c r="E13" s="18"/>
      <c r="F13" s="18"/>
      <c r="G13" s="18"/>
    </row>
    <row r="14" spans="1:7" x14ac:dyDescent="0.25">
      <c r="A14" s="238" t="s">
        <v>359</v>
      </c>
      <c r="B14" s="238"/>
      <c r="C14" s="238"/>
      <c r="D14" s="238"/>
      <c r="E14" s="238"/>
      <c r="F14" s="238"/>
      <c r="G14" s="238"/>
    </row>
    <row r="15" spans="1:7" ht="45" x14ac:dyDescent="0.25">
      <c r="A15" s="24" t="s">
        <v>2</v>
      </c>
      <c r="B15" s="144" t="s">
        <v>33</v>
      </c>
      <c r="C15" s="11" t="s">
        <v>3</v>
      </c>
      <c r="D15" s="12" t="s">
        <v>34</v>
      </c>
      <c r="E15" s="12" t="s">
        <v>26</v>
      </c>
      <c r="F15" s="26" t="s">
        <v>35</v>
      </c>
      <c r="G15" s="11" t="s">
        <v>36</v>
      </c>
    </row>
    <row r="16" spans="1:7" x14ac:dyDescent="0.25">
      <c r="A16" s="9">
        <v>8</v>
      </c>
      <c r="B16" s="111" t="s">
        <v>400</v>
      </c>
      <c r="C16" s="196" t="s">
        <v>372</v>
      </c>
      <c r="D16" s="198">
        <v>4300</v>
      </c>
      <c r="E16" s="9" t="s">
        <v>169</v>
      </c>
      <c r="F16" s="9" t="s">
        <v>197</v>
      </c>
      <c r="G16" s="9" t="s">
        <v>23</v>
      </c>
    </row>
    <row r="17" spans="1:7" x14ac:dyDescent="0.25">
      <c r="A17" s="9">
        <v>9</v>
      </c>
      <c r="B17" s="111" t="s">
        <v>513</v>
      </c>
      <c r="C17" s="196" t="s">
        <v>415</v>
      </c>
      <c r="D17" s="195">
        <v>2600</v>
      </c>
      <c r="E17" s="9" t="s">
        <v>169</v>
      </c>
      <c r="F17" s="9" t="s">
        <v>197</v>
      </c>
      <c r="G17" s="9" t="s">
        <v>23</v>
      </c>
    </row>
    <row r="18" spans="1:7" s="78" customFormat="1" x14ac:dyDescent="0.25">
      <c r="A18" s="9">
        <v>10</v>
      </c>
      <c r="B18" s="111" t="s">
        <v>521</v>
      </c>
      <c r="C18" s="196" t="s">
        <v>585</v>
      </c>
      <c r="D18" s="195">
        <v>9500</v>
      </c>
      <c r="E18" s="9" t="s">
        <v>169</v>
      </c>
      <c r="F18" s="9" t="s">
        <v>197</v>
      </c>
      <c r="G18" s="9" t="s">
        <v>23</v>
      </c>
    </row>
    <row r="19" spans="1:7" s="78" customFormat="1" x14ac:dyDescent="0.25">
      <c r="A19" s="9">
        <v>11</v>
      </c>
      <c r="B19" s="111" t="s">
        <v>523</v>
      </c>
      <c r="C19" s="196" t="s">
        <v>377</v>
      </c>
      <c r="D19" s="195">
        <v>6600</v>
      </c>
      <c r="E19" s="9" t="s">
        <v>169</v>
      </c>
      <c r="F19" s="9" t="s">
        <v>197</v>
      </c>
      <c r="G19" s="9" t="s">
        <v>23</v>
      </c>
    </row>
    <row r="20" spans="1:7" x14ac:dyDescent="0.25">
      <c r="A20" s="9">
        <v>12</v>
      </c>
      <c r="B20" s="111" t="s">
        <v>607</v>
      </c>
      <c r="C20" s="196" t="s">
        <v>416</v>
      </c>
      <c r="D20" s="195">
        <v>4000</v>
      </c>
      <c r="E20" s="9" t="s">
        <v>169</v>
      </c>
      <c r="F20" s="9" t="s">
        <v>197</v>
      </c>
      <c r="G20" s="9" t="s">
        <v>23</v>
      </c>
    </row>
    <row r="21" spans="1:7" x14ac:dyDescent="0.25">
      <c r="A21" s="9">
        <v>13</v>
      </c>
      <c r="B21" s="110" t="s">
        <v>399</v>
      </c>
      <c r="C21" s="167" t="s">
        <v>434</v>
      </c>
      <c r="D21" s="195">
        <v>5500</v>
      </c>
      <c r="E21" s="9" t="s">
        <v>169</v>
      </c>
      <c r="F21" s="9" t="s">
        <v>197</v>
      </c>
      <c r="G21" s="9" t="s">
        <v>23</v>
      </c>
    </row>
    <row r="22" spans="1:7" x14ac:dyDescent="0.25">
      <c r="A22" s="9">
        <v>14</v>
      </c>
      <c r="B22" s="111" t="s">
        <v>424</v>
      </c>
      <c r="C22" s="196" t="s">
        <v>372</v>
      </c>
      <c r="D22" s="199">
        <v>8067.23</v>
      </c>
      <c r="E22" s="9" t="s">
        <v>169</v>
      </c>
      <c r="F22" s="9" t="s">
        <v>197</v>
      </c>
      <c r="G22" s="9" t="s">
        <v>23</v>
      </c>
    </row>
    <row r="23" spans="1:7" x14ac:dyDescent="0.25">
      <c r="A23" s="21"/>
      <c r="B23" s="145" t="s">
        <v>454</v>
      </c>
      <c r="C23" s="18"/>
      <c r="D23" s="15">
        <f>SUM(D16:D22)</f>
        <v>40567.229999999996</v>
      </c>
      <c r="E23" s="18"/>
      <c r="F23" s="18"/>
      <c r="G23" s="18"/>
    </row>
    <row r="24" spans="1:7" x14ac:dyDescent="0.25">
      <c r="A24" s="238" t="s">
        <v>360</v>
      </c>
      <c r="B24" s="238"/>
      <c r="C24" s="238"/>
      <c r="D24" s="238"/>
      <c r="E24" s="238"/>
      <c r="F24" s="238"/>
      <c r="G24" s="238"/>
    </row>
    <row r="25" spans="1:7" ht="30" x14ac:dyDescent="0.25">
      <c r="A25" s="24" t="s">
        <v>2</v>
      </c>
      <c r="B25" s="144" t="s">
        <v>455</v>
      </c>
      <c r="C25" s="11" t="s">
        <v>3</v>
      </c>
      <c r="D25" s="12" t="s">
        <v>34</v>
      </c>
      <c r="E25" s="12" t="s">
        <v>26</v>
      </c>
      <c r="F25" s="26" t="s">
        <v>608</v>
      </c>
      <c r="G25" s="11" t="s">
        <v>609</v>
      </c>
    </row>
    <row r="26" spans="1:7" ht="30" x14ac:dyDescent="0.25">
      <c r="A26" s="9">
        <v>15</v>
      </c>
      <c r="B26" s="19" t="s">
        <v>426</v>
      </c>
      <c r="C26" s="55" t="s">
        <v>392</v>
      </c>
      <c r="D26" s="9">
        <v>90000</v>
      </c>
      <c r="E26" s="9" t="s">
        <v>169</v>
      </c>
      <c r="F26" s="9" t="s">
        <v>197</v>
      </c>
      <c r="G26" s="9" t="s">
        <v>23</v>
      </c>
    </row>
    <row r="27" spans="1:7" x14ac:dyDescent="0.25">
      <c r="A27" s="21"/>
      <c r="B27" s="145" t="s">
        <v>454</v>
      </c>
      <c r="C27" s="18"/>
      <c r="D27" s="15">
        <f>SUM(D26)</f>
        <v>90000</v>
      </c>
      <c r="E27" s="18"/>
      <c r="F27" s="18"/>
      <c r="G27" s="18"/>
    </row>
    <row r="28" spans="1:7" x14ac:dyDescent="0.25">
      <c r="A28" s="21"/>
      <c r="B28" s="145" t="s">
        <v>635</v>
      </c>
      <c r="C28" s="18"/>
      <c r="D28" s="156">
        <f>SUM(D27,D23,D13)</f>
        <v>168067.22999999998</v>
      </c>
      <c r="E28" s="18"/>
      <c r="F28" s="18"/>
      <c r="G28" s="18"/>
    </row>
  </sheetData>
  <mergeCells count="5">
    <mergeCell ref="B1:F1"/>
    <mergeCell ref="C2:E2"/>
    <mergeCell ref="A4:G4"/>
    <mergeCell ref="A14:G14"/>
    <mergeCell ref="A24:G24"/>
  </mergeCells>
  <pageMargins left="0.7" right="0.7" top="0.75" bottom="0.75" header="0.3" footer="0.3"/>
  <pageSetup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workbookViewId="0">
      <selection sqref="A1:J1048576"/>
    </sheetView>
  </sheetViews>
  <sheetFormatPr defaultRowHeight="15" x14ac:dyDescent="0.25"/>
  <cols>
    <col min="1" max="1" width="9.140625" style="115"/>
    <col min="2" max="2" width="24.85546875" style="201" customWidth="1"/>
    <col min="3" max="3" width="13.42578125" style="154" customWidth="1"/>
    <col min="4" max="5" width="18.28515625" style="154" customWidth="1"/>
    <col min="6" max="6" width="21.7109375" style="154" customWidth="1"/>
    <col min="7" max="7" width="16.85546875" style="154" customWidth="1"/>
    <col min="8" max="8" width="19" style="1" customWidth="1"/>
    <col min="9" max="9" width="18.7109375" style="1" customWidth="1"/>
    <col min="10" max="10" width="16.85546875" customWidth="1"/>
  </cols>
  <sheetData>
    <row r="1" spans="1:10" x14ac:dyDescent="0.25">
      <c r="B1" s="230" t="s">
        <v>336</v>
      </c>
      <c r="C1" s="230"/>
      <c r="D1" s="230"/>
    </row>
    <row r="2" spans="1:10" s="78" customFormat="1" x14ac:dyDescent="0.25">
      <c r="A2" s="115"/>
      <c r="B2" s="230" t="s">
        <v>630</v>
      </c>
      <c r="C2" s="230"/>
      <c r="D2" s="230"/>
      <c r="E2" s="154"/>
      <c r="F2" s="154"/>
      <c r="G2" s="154"/>
      <c r="H2" s="1"/>
      <c r="I2" s="1"/>
    </row>
    <row r="3" spans="1:10" ht="75" x14ac:dyDescent="0.25">
      <c r="A3" s="24" t="s">
        <v>2</v>
      </c>
      <c r="B3" s="25" t="s">
        <v>24</v>
      </c>
      <c r="C3" s="11" t="s">
        <v>3</v>
      </c>
      <c r="D3" s="12" t="s">
        <v>25</v>
      </c>
      <c r="E3" s="12" t="s">
        <v>26</v>
      </c>
      <c r="F3" s="11" t="s">
        <v>4</v>
      </c>
      <c r="G3" s="26" t="s">
        <v>27</v>
      </c>
      <c r="H3" s="11" t="s">
        <v>28</v>
      </c>
      <c r="I3" s="11" t="s">
        <v>29</v>
      </c>
      <c r="J3" s="11" t="s">
        <v>5</v>
      </c>
    </row>
    <row r="4" spans="1:10" ht="30" x14ac:dyDescent="0.25">
      <c r="A4" s="9">
        <v>1</v>
      </c>
      <c r="B4" s="200" t="s">
        <v>623</v>
      </c>
      <c r="C4" s="9" t="s">
        <v>392</v>
      </c>
      <c r="D4" s="9">
        <v>160000</v>
      </c>
      <c r="E4" s="9" t="s">
        <v>169</v>
      </c>
      <c r="F4" s="9" t="s">
        <v>576</v>
      </c>
      <c r="G4" s="9" t="s">
        <v>213</v>
      </c>
      <c r="H4" s="39" t="s">
        <v>174</v>
      </c>
      <c r="I4" s="39" t="s">
        <v>577</v>
      </c>
      <c r="J4" s="75"/>
    </row>
    <row r="5" spans="1:10" x14ac:dyDescent="0.25">
      <c r="A5" s="21"/>
      <c r="B5" s="133" t="s">
        <v>454</v>
      </c>
      <c r="C5" s="18"/>
      <c r="D5" s="15">
        <f>SUM(D4)</f>
        <v>160000</v>
      </c>
      <c r="E5" s="18"/>
      <c r="F5" s="18"/>
      <c r="G5" s="18"/>
      <c r="H5" s="44"/>
      <c r="I5" s="44"/>
      <c r="J5" s="42"/>
    </row>
    <row r="6" spans="1:10" x14ac:dyDescent="0.25">
      <c r="A6" s="239" t="s">
        <v>407</v>
      </c>
      <c r="B6" s="239"/>
      <c r="C6" s="239"/>
      <c r="D6" s="239"/>
      <c r="E6" s="239"/>
      <c r="F6" s="239"/>
      <c r="G6" s="239"/>
    </row>
    <row r="7" spans="1:10" ht="45" x14ac:dyDescent="0.25">
      <c r="A7" s="24" t="s">
        <v>2</v>
      </c>
      <c r="B7" s="25" t="s">
        <v>33</v>
      </c>
      <c r="C7" s="11" t="s">
        <v>3</v>
      </c>
      <c r="D7" s="12" t="s">
        <v>34</v>
      </c>
      <c r="E7" s="12" t="s">
        <v>26</v>
      </c>
      <c r="F7" s="26" t="s">
        <v>35</v>
      </c>
      <c r="G7" s="11" t="s">
        <v>36</v>
      </c>
    </row>
    <row r="8" spans="1:10" x14ac:dyDescent="0.25">
      <c r="A8" s="9">
        <v>2</v>
      </c>
      <c r="B8" s="114" t="s">
        <v>625</v>
      </c>
      <c r="C8" s="207" t="s">
        <v>600</v>
      </c>
      <c r="D8" s="195">
        <v>80000</v>
      </c>
      <c r="E8" s="9" t="s">
        <v>169</v>
      </c>
      <c r="F8" s="9" t="s">
        <v>213</v>
      </c>
      <c r="G8" s="9" t="s">
        <v>174</v>
      </c>
    </row>
    <row r="9" spans="1:10" x14ac:dyDescent="0.25">
      <c r="A9" s="9">
        <v>3</v>
      </c>
      <c r="B9" s="112" t="s">
        <v>410</v>
      </c>
      <c r="C9" s="167" t="s">
        <v>505</v>
      </c>
      <c r="D9" s="195">
        <v>19000</v>
      </c>
      <c r="E9" s="9" t="s">
        <v>169</v>
      </c>
      <c r="F9" s="9" t="s">
        <v>213</v>
      </c>
      <c r="G9" s="9" t="s">
        <v>174</v>
      </c>
    </row>
    <row r="10" spans="1:10" x14ac:dyDescent="0.25">
      <c r="A10" s="9">
        <v>4</v>
      </c>
      <c r="B10" s="114" t="s">
        <v>405</v>
      </c>
      <c r="C10" s="196" t="s">
        <v>395</v>
      </c>
      <c r="D10" s="195">
        <v>6770</v>
      </c>
      <c r="E10" s="9" t="s">
        <v>169</v>
      </c>
      <c r="F10" s="9" t="s">
        <v>213</v>
      </c>
      <c r="G10" s="9" t="s">
        <v>174</v>
      </c>
    </row>
    <row r="11" spans="1:10" ht="30" x14ac:dyDescent="0.25">
      <c r="A11" s="9">
        <v>5</v>
      </c>
      <c r="B11" s="135" t="s">
        <v>626</v>
      </c>
      <c r="C11" s="196" t="s">
        <v>394</v>
      </c>
      <c r="D11" s="195">
        <v>4300</v>
      </c>
      <c r="E11" s="9" t="s">
        <v>169</v>
      </c>
      <c r="F11" s="9" t="s">
        <v>213</v>
      </c>
      <c r="G11" s="9" t="s">
        <v>174</v>
      </c>
    </row>
    <row r="12" spans="1:10" x14ac:dyDescent="0.25">
      <c r="A12" s="9">
        <v>6</v>
      </c>
      <c r="B12" s="114" t="s">
        <v>595</v>
      </c>
      <c r="C12" s="55" t="s">
        <v>392</v>
      </c>
      <c r="D12" s="195">
        <v>16500</v>
      </c>
      <c r="E12" s="9" t="s">
        <v>169</v>
      </c>
      <c r="F12" s="9" t="s">
        <v>213</v>
      </c>
      <c r="G12" s="9" t="s">
        <v>174</v>
      </c>
    </row>
    <row r="13" spans="1:10" ht="30" x14ac:dyDescent="0.25">
      <c r="A13" s="9">
        <v>7</v>
      </c>
      <c r="B13" s="135" t="s">
        <v>627</v>
      </c>
      <c r="C13" s="55" t="s">
        <v>392</v>
      </c>
      <c r="D13" s="195">
        <v>100000</v>
      </c>
      <c r="E13" s="9" t="s">
        <v>169</v>
      </c>
      <c r="F13" s="9" t="s">
        <v>213</v>
      </c>
      <c r="G13" s="9" t="s">
        <v>174</v>
      </c>
    </row>
    <row r="14" spans="1:10" x14ac:dyDescent="0.25">
      <c r="A14" s="9">
        <v>8</v>
      </c>
      <c r="B14" s="112" t="s">
        <v>599</v>
      </c>
      <c r="C14" s="167" t="s">
        <v>97</v>
      </c>
      <c r="D14" s="195">
        <v>22000</v>
      </c>
      <c r="E14" s="9" t="s">
        <v>169</v>
      </c>
      <c r="F14" s="9" t="s">
        <v>213</v>
      </c>
      <c r="G14" s="9" t="s">
        <v>174</v>
      </c>
    </row>
    <row r="15" spans="1:10" s="78" customFormat="1" x14ac:dyDescent="0.25">
      <c r="A15" s="9">
        <v>9</v>
      </c>
      <c r="B15" s="112" t="s">
        <v>631</v>
      </c>
      <c r="C15" s="167" t="s">
        <v>633</v>
      </c>
      <c r="D15" s="195">
        <v>4300</v>
      </c>
      <c r="E15" s="9" t="s">
        <v>169</v>
      </c>
      <c r="F15" s="9" t="s">
        <v>213</v>
      </c>
      <c r="G15" s="9" t="s">
        <v>174</v>
      </c>
      <c r="H15" s="1"/>
      <c r="I15" s="1"/>
    </row>
    <row r="16" spans="1:10" s="78" customFormat="1" x14ac:dyDescent="0.25">
      <c r="A16" s="9">
        <v>10</v>
      </c>
      <c r="B16" s="112" t="s">
        <v>441</v>
      </c>
      <c r="C16" s="167" t="s">
        <v>530</v>
      </c>
      <c r="D16" s="195">
        <v>6000</v>
      </c>
      <c r="E16" s="9" t="s">
        <v>169</v>
      </c>
      <c r="F16" s="9" t="s">
        <v>213</v>
      </c>
      <c r="G16" s="9" t="s">
        <v>174</v>
      </c>
      <c r="H16" s="1"/>
      <c r="I16" s="1"/>
    </row>
    <row r="17" spans="1:9" s="78" customFormat="1" x14ac:dyDescent="0.25">
      <c r="A17" s="9">
        <v>11</v>
      </c>
      <c r="B17" s="112" t="s">
        <v>632</v>
      </c>
      <c r="C17" s="167" t="s">
        <v>634</v>
      </c>
      <c r="D17" s="195">
        <v>8300</v>
      </c>
      <c r="E17" s="9" t="s">
        <v>169</v>
      </c>
      <c r="F17" s="9" t="s">
        <v>213</v>
      </c>
      <c r="G17" s="9" t="s">
        <v>174</v>
      </c>
      <c r="H17" s="1"/>
      <c r="I17" s="1"/>
    </row>
    <row r="18" spans="1:9" s="78" customFormat="1" x14ac:dyDescent="0.25">
      <c r="A18" s="9">
        <v>12</v>
      </c>
      <c r="B18" s="112" t="s">
        <v>440</v>
      </c>
      <c r="C18" s="167" t="s">
        <v>529</v>
      </c>
      <c r="D18" s="195">
        <v>5500</v>
      </c>
      <c r="E18" s="9" t="s">
        <v>169</v>
      </c>
      <c r="F18" s="9" t="s">
        <v>213</v>
      </c>
      <c r="G18" s="9" t="s">
        <v>174</v>
      </c>
      <c r="H18" s="1"/>
      <c r="I18" s="1"/>
    </row>
    <row r="19" spans="1:9" x14ac:dyDescent="0.25">
      <c r="A19" s="21"/>
      <c r="B19" s="163" t="s">
        <v>454</v>
      </c>
      <c r="C19" s="197"/>
      <c r="D19" s="155">
        <f>SUM(D8:D18)</f>
        <v>272670</v>
      </c>
      <c r="E19" s="18"/>
      <c r="F19" s="18"/>
      <c r="G19" s="18"/>
    </row>
    <row r="20" spans="1:9" x14ac:dyDescent="0.25">
      <c r="A20" s="238" t="s">
        <v>359</v>
      </c>
      <c r="B20" s="238"/>
      <c r="C20" s="238"/>
      <c r="D20" s="238"/>
      <c r="E20" s="238"/>
      <c r="F20" s="238"/>
      <c r="G20" s="238"/>
    </row>
    <row r="21" spans="1:9" ht="45" x14ac:dyDescent="0.25">
      <c r="A21" s="24" t="s">
        <v>2</v>
      </c>
      <c r="B21" s="25" t="s">
        <v>33</v>
      </c>
      <c r="C21" s="11" t="s">
        <v>3</v>
      </c>
      <c r="D21" s="12" t="s">
        <v>34</v>
      </c>
      <c r="E21" s="12" t="s">
        <v>26</v>
      </c>
      <c r="F21" s="26" t="s">
        <v>35</v>
      </c>
      <c r="G21" s="11" t="s">
        <v>36</v>
      </c>
    </row>
    <row r="22" spans="1:9" x14ac:dyDescent="0.25">
      <c r="A22" s="9">
        <v>13</v>
      </c>
      <c r="B22" s="114" t="s">
        <v>400</v>
      </c>
      <c r="C22" s="196" t="s">
        <v>372</v>
      </c>
      <c r="D22" s="198">
        <v>7300</v>
      </c>
      <c r="E22" s="9" t="s">
        <v>169</v>
      </c>
      <c r="F22" s="9" t="s">
        <v>213</v>
      </c>
      <c r="G22" s="9" t="s">
        <v>174</v>
      </c>
    </row>
    <row r="23" spans="1:9" x14ac:dyDescent="0.25">
      <c r="A23" s="9">
        <v>14</v>
      </c>
      <c r="B23" s="114" t="s">
        <v>401</v>
      </c>
      <c r="C23" s="196" t="s">
        <v>415</v>
      </c>
      <c r="D23" s="195">
        <v>13600</v>
      </c>
      <c r="E23" s="9" t="s">
        <v>169</v>
      </c>
      <c r="F23" s="9" t="s">
        <v>213</v>
      </c>
      <c r="G23" s="9" t="s">
        <v>174</v>
      </c>
    </row>
    <row r="24" spans="1:9" x14ac:dyDescent="0.25">
      <c r="A24" s="9">
        <v>15</v>
      </c>
      <c r="B24" s="114" t="s">
        <v>420</v>
      </c>
      <c r="C24" s="196" t="s">
        <v>416</v>
      </c>
      <c r="D24" s="195">
        <v>4000</v>
      </c>
      <c r="E24" s="9" t="s">
        <v>169</v>
      </c>
      <c r="F24" s="9" t="s">
        <v>213</v>
      </c>
      <c r="G24" s="9" t="s">
        <v>174</v>
      </c>
    </row>
    <row r="25" spans="1:9" x14ac:dyDescent="0.25">
      <c r="A25" s="9">
        <v>16</v>
      </c>
      <c r="B25" s="112" t="s">
        <v>353</v>
      </c>
      <c r="C25" s="196" t="s">
        <v>372</v>
      </c>
      <c r="D25" s="199">
        <v>13369.75</v>
      </c>
      <c r="E25" s="9" t="s">
        <v>169</v>
      </c>
      <c r="F25" s="9" t="s">
        <v>213</v>
      </c>
      <c r="G25" s="9" t="s">
        <v>174</v>
      </c>
    </row>
    <row r="26" spans="1:9" x14ac:dyDescent="0.25">
      <c r="A26" s="9">
        <v>17</v>
      </c>
      <c r="B26" s="112" t="s">
        <v>399</v>
      </c>
      <c r="C26" s="167" t="s">
        <v>434</v>
      </c>
      <c r="D26" s="195">
        <v>6700</v>
      </c>
      <c r="E26" s="9" t="s">
        <v>169</v>
      </c>
      <c r="F26" s="9" t="s">
        <v>213</v>
      </c>
      <c r="G26" s="9" t="s">
        <v>174</v>
      </c>
    </row>
    <row r="27" spans="1:9" x14ac:dyDescent="0.25">
      <c r="A27" s="9">
        <v>18</v>
      </c>
      <c r="B27" s="112" t="s">
        <v>523</v>
      </c>
      <c r="C27" s="167" t="s">
        <v>377</v>
      </c>
      <c r="D27" s="195">
        <v>10200</v>
      </c>
      <c r="E27" s="9" t="s">
        <v>169</v>
      </c>
      <c r="F27" s="9" t="s">
        <v>213</v>
      </c>
      <c r="G27" s="9" t="s">
        <v>174</v>
      </c>
    </row>
    <row r="28" spans="1:9" x14ac:dyDescent="0.25">
      <c r="A28" s="9">
        <v>19</v>
      </c>
      <c r="B28" s="114" t="s">
        <v>521</v>
      </c>
      <c r="C28" s="196" t="s">
        <v>585</v>
      </c>
      <c r="D28" s="195">
        <v>16000</v>
      </c>
      <c r="E28" s="9" t="s">
        <v>169</v>
      </c>
      <c r="F28" s="9" t="s">
        <v>213</v>
      </c>
      <c r="G28" s="9" t="s">
        <v>174</v>
      </c>
    </row>
    <row r="29" spans="1:9" x14ac:dyDescent="0.25">
      <c r="A29" s="9">
        <v>20</v>
      </c>
      <c r="B29" s="114" t="s">
        <v>424</v>
      </c>
      <c r="C29" s="196" t="s">
        <v>372</v>
      </c>
      <c r="D29" s="195">
        <v>9230</v>
      </c>
      <c r="E29" s="9" t="s">
        <v>169</v>
      </c>
      <c r="F29" s="9" t="s">
        <v>213</v>
      </c>
      <c r="G29" s="9" t="s">
        <v>174</v>
      </c>
    </row>
    <row r="30" spans="1:9" x14ac:dyDescent="0.25">
      <c r="A30" s="9">
        <v>21</v>
      </c>
      <c r="B30" s="114" t="s">
        <v>563</v>
      </c>
      <c r="C30" s="196" t="s">
        <v>378</v>
      </c>
      <c r="D30" s="195">
        <v>11300</v>
      </c>
      <c r="E30" s="9" t="s">
        <v>169</v>
      </c>
      <c r="F30" s="9" t="s">
        <v>213</v>
      </c>
      <c r="G30" s="9" t="s">
        <v>174</v>
      </c>
    </row>
    <row r="31" spans="1:9" x14ac:dyDescent="0.25">
      <c r="A31" s="21"/>
      <c r="B31" s="133" t="s">
        <v>454</v>
      </c>
      <c r="C31" s="18"/>
      <c r="D31" s="15">
        <f>SUM(D22:D30)</f>
        <v>91699.75</v>
      </c>
      <c r="E31" s="18"/>
      <c r="F31" s="18"/>
      <c r="G31" s="18"/>
    </row>
    <row r="32" spans="1:9" x14ac:dyDescent="0.25">
      <c r="A32" s="238" t="s">
        <v>360</v>
      </c>
      <c r="B32" s="238"/>
      <c r="C32" s="238"/>
      <c r="D32" s="238"/>
      <c r="E32" s="238"/>
      <c r="F32" s="238"/>
      <c r="G32" s="238"/>
    </row>
    <row r="33" spans="1:7" ht="45" x14ac:dyDescent="0.25">
      <c r="A33" s="24" t="s">
        <v>2</v>
      </c>
      <c r="B33" s="25" t="s">
        <v>455</v>
      </c>
      <c r="C33" s="11" t="s">
        <v>3</v>
      </c>
      <c r="D33" s="12" t="s">
        <v>34</v>
      </c>
      <c r="E33" s="12" t="s">
        <v>26</v>
      </c>
      <c r="F33" s="26" t="s">
        <v>628</v>
      </c>
      <c r="G33" s="11" t="s">
        <v>629</v>
      </c>
    </row>
    <row r="34" spans="1:7" ht="30" x14ac:dyDescent="0.25">
      <c r="A34" s="9">
        <v>22</v>
      </c>
      <c r="B34" s="200" t="s">
        <v>624</v>
      </c>
      <c r="C34" s="55" t="s">
        <v>392</v>
      </c>
      <c r="D34" s="9">
        <v>400000</v>
      </c>
      <c r="E34" s="9" t="s">
        <v>169</v>
      </c>
      <c r="F34" s="9" t="s">
        <v>213</v>
      </c>
      <c r="G34" s="9" t="s">
        <v>174</v>
      </c>
    </row>
    <row r="35" spans="1:7" x14ac:dyDescent="0.25">
      <c r="A35" s="21"/>
      <c r="B35" s="133" t="s">
        <v>454</v>
      </c>
      <c r="C35" s="18"/>
      <c r="D35" s="15">
        <f>SUM(D34)</f>
        <v>400000</v>
      </c>
      <c r="E35" s="18"/>
      <c r="F35" s="18"/>
      <c r="G35" s="18"/>
    </row>
    <row r="36" spans="1:7" x14ac:dyDescent="0.25">
      <c r="A36" s="21"/>
      <c r="B36" s="133" t="s">
        <v>489</v>
      </c>
      <c r="C36" s="18"/>
      <c r="D36" s="156">
        <f>SUM(D35,D31,D19,D5)</f>
        <v>924369.75</v>
      </c>
      <c r="E36" s="18"/>
      <c r="F36" s="18"/>
      <c r="G36" s="18"/>
    </row>
  </sheetData>
  <mergeCells count="5">
    <mergeCell ref="B1:D1"/>
    <mergeCell ref="A6:G6"/>
    <mergeCell ref="A20:G20"/>
    <mergeCell ref="A32:G32"/>
    <mergeCell ref="B2:D2"/>
  </mergeCells>
  <pageMargins left="0.7" right="0.7" top="0.75" bottom="0.75" header="0.3" footer="0.3"/>
  <pageSetup scale="69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opLeftCell="A16" zoomScaleNormal="100" workbookViewId="0">
      <selection sqref="A1:G1048576"/>
    </sheetView>
  </sheetViews>
  <sheetFormatPr defaultRowHeight="15" x14ac:dyDescent="0.25"/>
  <cols>
    <col min="2" max="2" width="36.140625" style="149" customWidth="1"/>
    <col min="3" max="3" width="18" customWidth="1"/>
    <col min="4" max="4" width="15.7109375" style="180" customWidth="1"/>
    <col min="5" max="5" width="13.5703125" style="1" customWidth="1"/>
    <col min="6" max="6" width="18.28515625" style="1" customWidth="1"/>
    <col min="7" max="7" width="17.140625" style="1" customWidth="1"/>
    <col min="8" max="8" width="19" customWidth="1"/>
    <col min="9" max="9" width="18.7109375" customWidth="1"/>
    <col min="10" max="10" width="16.85546875" customWidth="1"/>
  </cols>
  <sheetData>
    <row r="1" spans="1:7" x14ac:dyDescent="0.25">
      <c r="B1" s="230" t="s">
        <v>337</v>
      </c>
      <c r="C1" s="230"/>
      <c r="D1" s="230"/>
      <c r="E1" s="230"/>
    </row>
    <row r="2" spans="1:7" x14ac:dyDescent="0.25">
      <c r="C2" s="28" t="s">
        <v>361</v>
      </c>
    </row>
    <row r="3" spans="1:7" x14ac:dyDescent="0.25">
      <c r="A3" s="239" t="s">
        <v>358</v>
      </c>
      <c r="B3" s="239"/>
      <c r="C3" s="239"/>
      <c r="D3" s="239"/>
      <c r="E3" s="239"/>
      <c r="F3" s="239"/>
      <c r="G3" s="239"/>
    </row>
    <row r="4" spans="1:7" ht="45" x14ac:dyDescent="0.25">
      <c r="A4" s="24" t="s">
        <v>2</v>
      </c>
      <c r="B4" s="25" t="s">
        <v>33</v>
      </c>
      <c r="C4" s="11" t="s">
        <v>3</v>
      </c>
      <c r="D4" s="128" t="s">
        <v>34</v>
      </c>
      <c r="E4" s="12" t="s">
        <v>26</v>
      </c>
      <c r="F4" s="26" t="s">
        <v>35</v>
      </c>
      <c r="G4" s="11" t="s">
        <v>36</v>
      </c>
    </row>
    <row r="5" spans="1:7" x14ac:dyDescent="0.25">
      <c r="A5" s="9">
        <v>1</v>
      </c>
      <c r="B5" s="172" t="s">
        <v>381</v>
      </c>
      <c r="C5" s="116" t="s">
        <v>396</v>
      </c>
      <c r="D5" s="129">
        <v>3500</v>
      </c>
      <c r="E5" s="9" t="s">
        <v>169</v>
      </c>
      <c r="F5" s="10" t="s">
        <v>197</v>
      </c>
      <c r="G5" s="10" t="s">
        <v>189</v>
      </c>
    </row>
    <row r="6" spans="1:7" ht="30" x14ac:dyDescent="0.25">
      <c r="A6" s="9">
        <v>2</v>
      </c>
      <c r="B6" s="173" t="s">
        <v>349</v>
      </c>
      <c r="C6" s="116" t="s">
        <v>395</v>
      </c>
      <c r="D6" s="129">
        <v>14000</v>
      </c>
      <c r="E6" s="9" t="s">
        <v>169</v>
      </c>
      <c r="F6" s="10" t="s">
        <v>197</v>
      </c>
      <c r="G6" s="10" t="s">
        <v>189</v>
      </c>
    </row>
    <row r="7" spans="1:7" x14ac:dyDescent="0.25">
      <c r="A7" s="9">
        <v>3</v>
      </c>
      <c r="B7" s="172" t="s">
        <v>389</v>
      </c>
      <c r="C7" s="116" t="s">
        <v>392</v>
      </c>
      <c r="D7" s="129">
        <v>40000</v>
      </c>
      <c r="E7" s="9" t="s">
        <v>169</v>
      </c>
      <c r="F7" s="10" t="s">
        <v>197</v>
      </c>
      <c r="G7" s="10" t="s">
        <v>189</v>
      </c>
    </row>
    <row r="8" spans="1:7" x14ac:dyDescent="0.25">
      <c r="A8" s="9">
        <v>4</v>
      </c>
      <c r="B8" s="172" t="s">
        <v>382</v>
      </c>
      <c r="C8" s="116" t="s">
        <v>392</v>
      </c>
      <c r="D8" s="129">
        <v>15000</v>
      </c>
      <c r="E8" s="9" t="s">
        <v>169</v>
      </c>
      <c r="F8" s="10" t="s">
        <v>197</v>
      </c>
      <c r="G8" s="10" t="s">
        <v>189</v>
      </c>
    </row>
    <row r="9" spans="1:7" x14ac:dyDescent="0.25">
      <c r="A9" s="9">
        <v>5</v>
      </c>
      <c r="B9" s="174" t="s">
        <v>388</v>
      </c>
      <c r="C9" s="116" t="s">
        <v>387</v>
      </c>
      <c r="D9" s="129">
        <v>2400</v>
      </c>
      <c r="E9" s="9" t="s">
        <v>169</v>
      </c>
      <c r="F9" s="10" t="s">
        <v>197</v>
      </c>
      <c r="G9" s="10" t="s">
        <v>189</v>
      </c>
    </row>
    <row r="10" spans="1:7" x14ac:dyDescent="0.25">
      <c r="A10" s="9">
        <v>6</v>
      </c>
      <c r="B10" s="174" t="s">
        <v>386</v>
      </c>
      <c r="C10" s="116" t="s">
        <v>385</v>
      </c>
      <c r="D10" s="129">
        <v>3000</v>
      </c>
      <c r="E10" s="9" t="s">
        <v>169</v>
      </c>
      <c r="F10" s="10" t="s">
        <v>197</v>
      </c>
      <c r="G10" s="10" t="s">
        <v>189</v>
      </c>
    </row>
    <row r="11" spans="1:7" x14ac:dyDescent="0.25">
      <c r="A11" s="9">
        <v>7</v>
      </c>
      <c r="B11" s="172" t="s">
        <v>390</v>
      </c>
      <c r="C11" s="116" t="s">
        <v>391</v>
      </c>
      <c r="D11" s="129">
        <v>2000</v>
      </c>
      <c r="E11" s="9" t="s">
        <v>169</v>
      </c>
      <c r="F11" s="10" t="s">
        <v>197</v>
      </c>
      <c r="G11" s="10" t="s">
        <v>189</v>
      </c>
    </row>
    <row r="12" spans="1:7" x14ac:dyDescent="0.25">
      <c r="A12" s="9">
        <v>8</v>
      </c>
      <c r="B12" s="172" t="s">
        <v>351</v>
      </c>
      <c r="C12" s="116" t="s">
        <v>393</v>
      </c>
      <c r="D12" s="129">
        <v>16000</v>
      </c>
      <c r="E12" s="9" t="s">
        <v>169</v>
      </c>
      <c r="F12" s="10" t="s">
        <v>197</v>
      </c>
      <c r="G12" s="10" t="s">
        <v>189</v>
      </c>
    </row>
    <row r="13" spans="1:7" x14ac:dyDescent="0.25">
      <c r="A13" s="9">
        <v>9</v>
      </c>
      <c r="B13" s="172" t="s">
        <v>352</v>
      </c>
      <c r="C13" s="116" t="s">
        <v>97</v>
      </c>
      <c r="D13" s="129">
        <v>6000</v>
      </c>
      <c r="E13" s="9" t="s">
        <v>169</v>
      </c>
      <c r="F13" s="10" t="s">
        <v>197</v>
      </c>
      <c r="G13" s="10" t="s">
        <v>189</v>
      </c>
    </row>
    <row r="14" spans="1:7" x14ac:dyDescent="0.25">
      <c r="A14" s="9">
        <v>10</v>
      </c>
      <c r="B14" s="172" t="s">
        <v>383</v>
      </c>
      <c r="C14" s="122" t="s">
        <v>384</v>
      </c>
      <c r="D14" s="129">
        <v>800</v>
      </c>
      <c r="E14" s="9" t="s">
        <v>169</v>
      </c>
      <c r="F14" s="10" t="s">
        <v>197</v>
      </c>
      <c r="G14" s="10" t="s">
        <v>189</v>
      </c>
    </row>
    <row r="15" spans="1:7" x14ac:dyDescent="0.25">
      <c r="A15" s="9">
        <v>11</v>
      </c>
      <c r="B15" s="172" t="s">
        <v>636</v>
      </c>
      <c r="C15" s="116" t="s">
        <v>394</v>
      </c>
      <c r="D15" s="130">
        <v>3000</v>
      </c>
      <c r="E15" s="9" t="s">
        <v>169</v>
      </c>
      <c r="F15" s="10" t="s">
        <v>197</v>
      </c>
      <c r="G15" s="10" t="s">
        <v>189</v>
      </c>
    </row>
    <row r="16" spans="1:7" x14ac:dyDescent="0.25">
      <c r="A16" s="21"/>
      <c r="B16" s="175" t="s">
        <v>454</v>
      </c>
      <c r="C16" s="126"/>
      <c r="D16" s="131">
        <f>SUM(D5:D15)</f>
        <v>105700</v>
      </c>
      <c r="E16" s="18"/>
      <c r="F16" s="18"/>
      <c r="G16" s="18"/>
    </row>
    <row r="17" spans="1:7" x14ac:dyDescent="0.25">
      <c r="A17" s="243" t="s">
        <v>602</v>
      </c>
      <c r="B17" s="243"/>
      <c r="C17" s="243"/>
      <c r="D17" s="243"/>
      <c r="E17" s="243"/>
      <c r="F17" s="243"/>
      <c r="G17" s="243"/>
    </row>
    <row r="18" spans="1:7" ht="45" x14ac:dyDescent="0.25">
      <c r="A18" s="24" t="s">
        <v>2</v>
      </c>
      <c r="B18" s="25" t="s">
        <v>33</v>
      </c>
      <c r="C18" s="11" t="s">
        <v>3</v>
      </c>
      <c r="D18" s="128" t="s">
        <v>34</v>
      </c>
      <c r="E18" s="12" t="s">
        <v>26</v>
      </c>
      <c r="F18" s="26" t="s">
        <v>35</v>
      </c>
      <c r="G18" s="11" t="s">
        <v>36</v>
      </c>
    </row>
    <row r="19" spans="1:7" x14ac:dyDescent="0.25">
      <c r="A19" s="9">
        <v>12</v>
      </c>
      <c r="B19" s="172" t="s">
        <v>353</v>
      </c>
      <c r="C19" s="123" t="s">
        <v>372</v>
      </c>
      <c r="D19" s="130">
        <v>3400</v>
      </c>
      <c r="E19" s="9" t="s">
        <v>397</v>
      </c>
      <c r="F19" s="10" t="s">
        <v>197</v>
      </c>
      <c r="G19" s="10" t="s">
        <v>189</v>
      </c>
    </row>
    <row r="20" spans="1:7" x14ac:dyDescent="0.25">
      <c r="A20" s="9">
        <v>13</v>
      </c>
      <c r="B20" s="172" t="s">
        <v>354</v>
      </c>
      <c r="C20" s="122" t="s">
        <v>373</v>
      </c>
      <c r="D20" s="130">
        <v>7000</v>
      </c>
      <c r="E20" s="9" t="s">
        <v>397</v>
      </c>
      <c r="F20" s="10" t="s">
        <v>197</v>
      </c>
      <c r="G20" s="10" t="s">
        <v>189</v>
      </c>
    </row>
    <row r="21" spans="1:7" x14ac:dyDescent="0.25">
      <c r="A21" s="9">
        <v>14</v>
      </c>
      <c r="B21" s="172" t="s">
        <v>355</v>
      </c>
      <c r="C21" s="122" t="s">
        <v>374</v>
      </c>
      <c r="D21" s="130">
        <v>800</v>
      </c>
      <c r="E21" s="9" t="s">
        <v>397</v>
      </c>
      <c r="F21" s="10" t="s">
        <v>197</v>
      </c>
      <c r="G21" s="10" t="s">
        <v>189</v>
      </c>
    </row>
    <row r="22" spans="1:7" x14ac:dyDescent="0.25">
      <c r="A22" s="9">
        <v>15</v>
      </c>
      <c r="B22" s="172" t="s">
        <v>376</v>
      </c>
      <c r="C22" s="122" t="s">
        <v>377</v>
      </c>
      <c r="D22" s="129">
        <v>17200</v>
      </c>
      <c r="E22" s="9" t="s">
        <v>397</v>
      </c>
      <c r="F22" s="10" t="s">
        <v>197</v>
      </c>
      <c r="G22" s="10" t="s">
        <v>189</v>
      </c>
    </row>
    <row r="23" spans="1:7" x14ac:dyDescent="0.25">
      <c r="A23" s="9">
        <v>16</v>
      </c>
      <c r="B23" s="172" t="s">
        <v>375</v>
      </c>
      <c r="C23" s="122" t="s">
        <v>378</v>
      </c>
      <c r="D23" s="129">
        <v>14100</v>
      </c>
      <c r="E23" s="9" t="s">
        <v>397</v>
      </c>
      <c r="F23" s="10" t="s">
        <v>197</v>
      </c>
      <c r="G23" s="10" t="s">
        <v>189</v>
      </c>
    </row>
    <row r="24" spans="1:7" x14ac:dyDescent="0.25">
      <c r="A24" s="9">
        <v>17</v>
      </c>
      <c r="B24" s="172" t="s">
        <v>356</v>
      </c>
      <c r="C24" s="122" t="s">
        <v>379</v>
      </c>
      <c r="D24" s="181">
        <v>13301.84</v>
      </c>
      <c r="E24" s="9" t="s">
        <v>397</v>
      </c>
      <c r="F24" s="10" t="s">
        <v>197</v>
      </c>
      <c r="G24" s="10" t="s">
        <v>189</v>
      </c>
    </row>
    <row r="25" spans="1:7" x14ac:dyDescent="0.25">
      <c r="A25" s="9">
        <v>18</v>
      </c>
      <c r="B25" s="172" t="s">
        <v>357</v>
      </c>
      <c r="C25" s="122" t="s">
        <v>380</v>
      </c>
      <c r="D25" s="129">
        <v>2100</v>
      </c>
      <c r="E25" s="9" t="s">
        <v>397</v>
      </c>
      <c r="F25" s="10" t="s">
        <v>197</v>
      </c>
      <c r="G25" s="10" t="s">
        <v>189</v>
      </c>
    </row>
    <row r="26" spans="1:7" x14ac:dyDescent="0.25">
      <c r="A26" s="21"/>
      <c r="B26" s="133" t="s">
        <v>454</v>
      </c>
      <c r="C26" s="21"/>
      <c r="D26" s="57">
        <f>SUM(D19:D25)</f>
        <v>57901.84</v>
      </c>
      <c r="E26" s="18"/>
      <c r="F26" s="18"/>
      <c r="G26" s="18"/>
    </row>
    <row r="27" spans="1:7" x14ac:dyDescent="0.25">
      <c r="A27" s="243" t="s">
        <v>360</v>
      </c>
      <c r="B27" s="243"/>
      <c r="C27" s="243"/>
      <c r="D27" s="243"/>
      <c r="E27" s="243"/>
      <c r="F27" s="243"/>
      <c r="G27" s="243"/>
    </row>
    <row r="28" spans="1:7" ht="45" x14ac:dyDescent="0.25">
      <c r="A28" s="117" t="s">
        <v>2</v>
      </c>
      <c r="B28" s="118" t="s">
        <v>455</v>
      </c>
      <c r="C28" s="119" t="s">
        <v>3</v>
      </c>
      <c r="D28" s="132" t="s">
        <v>34</v>
      </c>
      <c r="E28" s="120" t="s">
        <v>26</v>
      </c>
      <c r="F28" s="121" t="s">
        <v>608</v>
      </c>
      <c r="G28" s="119" t="s">
        <v>610</v>
      </c>
    </row>
    <row r="29" spans="1:7" s="61" customFormat="1" ht="30" x14ac:dyDescent="0.25">
      <c r="A29" s="9">
        <v>19</v>
      </c>
      <c r="B29" s="176" t="s">
        <v>366</v>
      </c>
      <c r="C29" s="124" t="s">
        <v>362</v>
      </c>
      <c r="D29" s="81">
        <v>12000</v>
      </c>
      <c r="E29" s="9" t="s">
        <v>169</v>
      </c>
      <c r="F29" s="10" t="s">
        <v>197</v>
      </c>
      <c r="G29" s="10" t="s">
        <v>189</v>
      </c>
    </row>
    <row r="30" spans="1:7" ht="30" x14ac:dyDescent="0.25">
      <c r="A30" s="9">
        <v>20</v>
      </c>
      <c r="B30" s="177" t="s">
        <v>367</v>
      </c>
      <c r="C30" s="125" t="s">
        <v>362</v>
      </c>
      <c r="D30" s="81">
        <v>12000</v>
      </c>
      <c r="E30" s="9" t="s">
        <v>169</v>
      </c>
      <c r="F30" s="10" t="s">
        <v>197</v>
      </c>
      <c r="G30" s="10" t="s">
        <v>189</v>
      </c>
    </row>
    <row r="31" spans="1:7" x14ac:dyDescent="0.25">
      <c r="A31" s="9">
        <v>21</v>
      </c>
      <c r="B31" s="178" t="s">
        <v>363</v>
      </c>
      <c r="C31" s="124" t="s">
        <v>371</v>
      </c>
      <c r="D31" s="81">
        <v>9000</v>
      </c>
      <c r="E31" s="9" t="s">
        <v>169</v>
      </c>
      <c r="F31" s="10" t="s">
        <v>197</v>
      </c>
      <c r="G31" s="10" t="s">
        <v>189</v>
      </c>
    </row>
    <row r="32" spans="1:7" x14ac:dyDescent="0.25">
      <c r="A32" s="9">
        <v>22</v>
      </c>
      <c r="B32" s="178" t="s">
        <v>369</v>
      </c>
      <c r="C32" s="124" t="s">
        <v>368</v>
      </c>
      <c r="D32" s="81">
        <v>13500</v>
      </c>
      <c r="E32" s="9" t="s">
        <v>169</v>
      </c>
      <c r="F32" s="10" t="s">
        <v>197</v>
      </c>
      <c r="G32" s="10" t="s">
        <v>189</v>
      </c>
    </row>
    <row r="33" spans="1:9" x14ac:dyDescent="0.25">
      <c r="A33" s="9">
        <v>23</v>
      </c>
      <c r="B33" s="178" t="s">
        <v>364</v>
      </c>
      <c r="C33" s="124" t="s">
        <v>370</v>
      </c>
      <c r="D33" s="81">
        <v>9000</v>
      </c>
      <c r="E33" s="9" t="s">
        <v>169</v>
      </c>
      <c r="F33" s="10" t="s">
        <v>197</v>
      </c>
      <c r="G33" s="10" t="s">
        <v>189</v>
      </c>
    </row>
    <row r="34" spans="1:9" x14ac:dyDescent="0.25">
      <c r="A34" s="9">
        <v>24</v>
      </c>
      <c r="B34" s="178" t="s">
        <v>696</v>
      </c>
      <c r="C34" s="125" t="s">
        <v>362</v>
      </c>
      <c r="D34" s="81">
        <v>9000</v>
      </c>
      <c r="E34" s="9" t="s">
        <v>169</v>
      </c>
      <c r="F34" s="10" t="s">
        <v>197</v>
      </c>
      <c r="G34" s="10" t="s">
        <v>189</v>
      </c>
      <c r="I34" s="90"/>
    </row>
    <row r="35" spans="1:9" ht="30" x14ac:dyDescent="0.25">
      <c r="A35" s="9">
        <v>25</v>
      </c>
      <c r="B35" s="179" t="s">
        <v>365</v>
      </c>
      <c r="C35" s="125" t="s">
        <v>362</v>
      </c>
      <c r="D35" s="81">
        <v>24000</v>
      </c>
      <c r="E35" s="9" t="s">
        <v>169</v>
      </c>
      <c r="F35" s="10" t="s">
        <v>197</v>
      </c>
      <c r="G35" s="10" t="s">
        <v>189</v>
      </c>
    </row>
    <row r="36" spans="1:9" x14ac:dyDescent="0.25">
      <c r="A36" s="42"/>
      <c r="B36" s="133" t="s">
        <v>454</v>
      </c>
      <c r="C36" s="42"/>
      <c r="D36" s="131">
        <f>SUM(D29:D35)</f>
        <v>88500</v>
      </c>
      <c r="E36" s="44"/>
      <c r="F36" s="44"/>
      <c r="G36" s="44"/>
    </row>
    <row r="37" spans="1:9" x14ac:dyDescent="0.25">
      <c r="A37" s="42"/>
      <c r="B37" s="133" t="s">
        <v>635</v>
      </c>
      <c r="C37" s="42"/>
      <c r="D37" s="57">
        <f>SUM(D36,D26,D16)</f>
        <v>252101.84</v>
      </c>
      <c r="E37" s="44"/>
      <c r="F37" s="44"/>
      <c r="G37" s="44"/>
    </row>
  </sheetData>
  <mergeCells count="4">
    <mergeCell ref="B1:E1"/>
    <mergeCell ref="A3:G3"/>
    <mergeCell ref="A17:G17"/>
    <mergeCell ref="A27:G27"/>
  </mergeCells>
  <pageMargins left="0.7" right="0.7" top="0.75" bottom="0.75" header="0.3" footer="0.3"/>
  <pageSetup scale="95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1"/>
  <sheetViews>
    <sheetView topLeftCell="A4" workbookViewId="0">
      <selection activeCell="A4" sqref="A1:G1048576"/>
    </sheetView>
  </sheetViews>
  <sheetFormatPr defaultRowHeight="15" x14ac:dyDescent="0.25"/>
  <cols>
    <col min="2" max="2" width="21.140625" customWidth="1"/>
    <col min="3" max="3" width="13.42578125" customWidth="1"/>
    <col min="4" max="5" width="18.28515625" customWidth="1"/>
    <col min="6" max="6" width="21.7109375" customWidth="1"/>
    <col min="7" max="7" width="16.85546875" customWidth="1"/>
    <col min="8" max="8" width="19" customWidth="1"/>
    <col min="9" max="9" width="18.7109375" customWidth="1"/>
    <col min="10" max="10" width="16.85546875" customWidth="1"/>
  </cols>
  <sheetData>
    <row r="2" spans="1:7" x14ac:dyDescent="0.25">
      <c r="B2" s="230" t="s">
        <v>338</v>
      </c>
      <c r="C2" s="230"/>
      <c r="D2" s="230"/>
      <c r="E2" s="230"/>
    </row>
    <row r="3" spans="1:7" x14ac:dyDescent="0.25">
      <c r="C3" s="230" t="s">
        <v>640</v>
      </c>
      <c r="D3" s="230"/>
    </row>
    <row r="5" spans="1:7" x14ac:dyDescent="0.25">
      <c r="A5" s="239" t="s">
        <v>574</v>
      </c>
      <c r="B5" s="239"/>
      <c r="C5" s="239"/>
      <c r="D5" s="239"/>
      <c r="E5" s="239"/>
      <c r="F5" s="239"/>
      <c r="G5" s="239"/>
    </row>
    <row r="6" spans="1:7" ht="45" x14ac:dyDescent="0.25">
      <c r="A6" s="24" t="s">
        <v>2</v>
      </c>
      <c r="B6" s="25" t="s">
        <v>33</v>
      </c>
      <c r="C6" s="11" t="s">
        <v>3</v>
      </c>
      <c r="D6" s="12" t="s">
        <v>34</v>
      </c>
      <c r="E6" s="12" t="s">
        <v>26</v>
      </c>
      <c r="F6" s="26" t="s">
        <v>35</v>
      </c>
      <c r="G6" s="11" t="s">
        <v>36</v>
      </c>
    </row>
    <row r="7" spans="1:7" x14ac:dyDescent="0.25">
      <c r="A7" s="95">
        <v>1</v>
      </c>
      <c r="B7" s="8" t="s">
        <v>450</v>
      </c>
      <c r="C7" s="7" t="s">
        <v>391</v>
      </c>
      <c r="D7" s="81">
        <v>4200</v>
      </c>
      <c r="E7" s="6" t="s">
        <v>397</v>
      </c>
      <c r="F7" s="86" t="s">
        <v>213</v>
      </c>
      <c r="G7" s="7" t="s">
        <v>197</v>
      </c>
    </row>
    <row r="8" spans="1:7" x14ac:dyDescent="0.25">
      <c r="A8" s="95">
        <v>2</v>
      </c>
      <c r="B8" s="8" t="s">
        <v>350</v>
      </c>
      <c r="C8" s="7" t="s">
        <v>462</v>
      </c>
      <c r="D8" s="81">
        <v>26000</v>
      </c>
      <c r="E8" s="6" t="s">
        <v>397</v>
      </c>
      <c r="F8" s="86" t="s">
        <v>213</v>
      </c>
      <c r="G8" s="7" t="s">
        <v>197</v>
      </c>
    </row>
    <row r="9" spans="1:7" x14ac:dyDescent="0.25">
      <c r="A9" s="21"/>
      <c r="B9" s="14" t="s">
        <v>454</v>
      </c>
      <c r="C9" s="21"/>
      <c r="D9" s="65">
        <f>SUM(D7:D8)</f>
        <v>30200</v>
      </c>
      <c r="E9" s="21"/>
      <c r="F9" s="21"/>
      <c r="G9" s="21"/>
    </row>
    <row r="10" spans="1:7" x14ac:dyDescent="0.25">
      <c r="A10" s="238" t="s">
        <v>561</v>
      </c>
      <c r="B10" s="238"/>
      <c r="C10" s="238"/>
      <c r="D10" s="238"/>
      <c r="E10" s="238"/>
      <c r="F10" s="238"/>
      <c r="G10" s="238"/>
    </row>
    <row r="11" spans="1:7" ht="45" x14ac:dyDescent="0.25">
      <c r="A11" s="24" t="s">
        <v>2</v>
      </c>
      <c r="B11" s="25" t="s">
        <v>33</v>
      </c>
      <c r="C11" s="11" t="s">
        <v>3</v>
      </c>
      <c r="D11" s="12" t="s">
        <v>34</v>
      </c>
      <c r="E11" s="12" t="s">
        <v>26</v>
      </c>
      <c r="F11" s="26" t="s">
        <v>35</v>
      </c>
      <c r="G11" s="11" t="s">
        <v>36</v>
      </c>
    </row>
    <row r="12" spans="1:7" x14ac:dyDescent="0.25">
      <c r="A12" s="9">
        <v>3</v>
      </c>
      <c r="B12" s="20" t="s">
        <v>400</v>
      </c>
      <c r="C12" s="105" t="s">
        <v>372</v>
      </c>
      <c r="D12" s="9">
        <v>1033.6099999999999</v>
      </c>
      <c r="E12" s="6" t="s">
        <v>397</v>
      </c>
      <c r="F12" s="86" t="s">
        <v>213</v>
      </c>
      <c r="G12" s="7" t="s">
        <v>197</v>
      </c>
    </row>
    <row r="13" spans="1:7" x14ac:dyDescent="0.25">
      <c r="A13" s="9">
        <v>4</v>
      </c>
      <c r="B13" s="20" t="s">
        <v>637</v>
      </c>
      <c r="C13" s="105" t="s">
        <v>638</v>
      </c>
      <c r="D13" s="9">
        <v>900</v>
      </c>
      <c r="E13" s="6" t="s">
        <v>397</v>
      </c>
      <c r="F13" s="86" t="s">
        <v>213</v>
      </c>
      <c r="G13" s="7" t="s">
        <v>197</v>
      </c>
    </row>
    <row r="14" spans="1:7" x14ac:dyDescent="0.25">
      <c r="A14" s="9">
        <v>5</v>
      </c>
      <c r="B14" s="20" t="s">
        <v>437</v>
      </c>
      <c r="C14" s="105" t="s">
        <v>434</v>
      </c>
      <c r="D14" s="9">
        <v>1900</v>
      </c>
      <c r="E14" s="6" t="s">
        <v>397</v>
      </c>
      <c r="F14" s="86" t="s">
        <v>213</v>
      </c>
      <c r="G14" s="7" t="s">
        <v>197</v>
      </c>
    </row>
    <row r="15" spans="1:7" x14ac:dyDescent="0.25">
      <c r="A15" s="14"/>
      <c r="B15" s="14" t="s">
        <v>454</v>
      </c>
      <c r="C15" s="14"/>
      <c r="D15" s="14">
        <f>SUM(D12:D14)</f>
        <v>3833.6099999999997</v>
      </c>
      <c r="E15" s="14"/>
      <c r="F15" s="14"/>
      <c r="G15" s="14"/>
    </row>
    <row r="16" spans="1:7" x14ac:dyDescent="0.25">
      <c r="A16" s="238" t="s">
        <v>408</v>
      </c>
      <c r="B16" s="238"/>
      <c r="C16" s="238"/>
      <c r="D16" s="238"/>
      <c r="E16" s="238"/>
      <c r="F16" s="238"/>
      <c r="G16" s="238"/>
    </row>
    <row r="17" spans="1:7" ht="45" x14ac:dyDescent="0.25">
      <c r="A17" s="24" t="s">
        <v>2</v>
      </c>
      <c r="B17" s="25" t="s">
        <v>455</v>
      </c>
      <c r="C17" s="11" t="s">
        <v>3</v>
      </c>
      <c r="D17" s="12" t="s">
        <v>34</v>
      </c>
      <c r="E17" s="12" t="s">
        <v>26</v>
      </c>
      <c r="F17" s="26" t="s">
        <v>608</v>
      </c>
      <c r="G17" s="11" t="s">
        <v>610</v>
      </c>
    </row>
    <row r="18" spans="1:7" ht="30" x14ac:dyDescent="0.25">
      <c r="A18" s="107">
        <v>6</v>
      </c>
      <c r="B18" s="98" t="s">
        <v>398</v>
      </c>
      <c r="C18" s="99" t="s">
        <v>362</v>
      </c>
      <c r="D18" s="107">
        <v>10000</v>
      </c>
      <c r="E18" s="6" t="s">
        <v>397</v>
      </c>
      <c r="F18" s="86" t="s">
        <v>213</v>
      </c>
      <c r="G18" s="7" t="s">
        <v>197</v>
      </c>
    </row>
    <row r="19" spans="1:7" x14ac:dyDescent="0.25">
      <c r="A19" s="14"/>
      <c r="B19" s="14" t="s">
        <v>454</v>
      </c>
      <c r="C19" s="14"/>
      <c r="D19" s="14">
        <f>SUM(D18)</f>
        <v>10000</v>
      </c>
      <c r="E19" s="14"/>
      <c r="F19" s="14"/>
      <c r="G19" s="14"/>
    </row>
    <row r="20" spans="1:7" s="4" customFormat="1" x14ac:dyDescent="0.25">
      <c r="A20" s="17">
        <v>7</v>
      </c>
      <c r="B20" s="83" t="s">
        <v>639</v>
      </c>
      <c r="C20" s="17" t="s">
        <v>708</v>
      </c>
      <c r="D20" s="83">
        <v>40000</v>
      </c>
      <c r="E20" s="6" t="s">
        <v>397</v>
      </c>
      <c r="F20" s="86" t="s">
        <v>213</v>
      </c>
      <c r="G20" s="7" t="s">
        <v>197</v>
      </c>
    </row>
    <row r="21" spans="1:7" ht="30" x14ac:dyDescent="0.25">
      <c r="A21" s="14"/>
      <c r="B21" s="85" t="s">
        <v>453</v>
      </c>
      <c r="C21" s="14"/>
      <c r="D21" s="65">
        <f>SUM(D9,D15,D19,D20)</f>
        <v>84033.61</v>
      </c>
      <c r="E21" s="14"/>
      <c r="F21" s="14"/>
      <c r="G21" s="14"/>
    </row>
  </sheetData>
  <mergeCells count="5">
    <mergeCell ref="B2:E2"/>
    <mergeCell ref="A5:G5"/>
    <mergeCell ref="A10:G10"/>
    <mergeCell ref="A16:G16"/>
    <mergeCell ref="C3:D3"/>
  </mergeCells>
  <pageMargins left="0.7" right="0.7" top="0.75" bottom="0.75" header="0.3" footer="0.3"/>
  <pageSetup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1"/>
  <sheetViews>
    <sheetView workbookViewId="0">
      <selection sqref="A1:G1048576"/>
    </sheetView>
  </sheetViews>
  <sheetFormatPr defaultRowHeight="15" x14ac:dyDescent="0.25"/>
  <cols>
    <col min="2" max="2" width="21.140625" customWidth="1"/>
    <col min="3" max="3" width="13.42578125" customWidth="1"/>
    <col min="4" max="5" width="18.28515625" customWidth="1"/>
    <col min="6" max="6" width="21.7109375" customWidth="1"/>
    <col min="7" max="7" width="16.85546875" customWidth="1"/>
    <col min="8" max="8" width="19" customWidth="1"/>
    <col min="9" max="9" width="18.7109375" customWidth="1"/>
    <col min="10" max="10" width="16.85546875" customWidth="1"/>
  </cols>
  <sheetData>
    <row r="2" spans="1:7" x14ac:dyDescent="0.25">
      <c r="B2" s="230" t="s">
        <v>339</v>
      </c>
      <c r="C2" s="230"/>
      <c r="D2" s="230"/>
      <c r="E2" s="230"/>
      <c r="F2" s="59"/>
      <c r="G2" s="59"/>
    </row>
    <row r="3" spans="1:7" s="78" customFormat="1" x14ac:dyDescent="0.25">
      <c r="B3" s="230" t="s">
        <v>361</v>
      </c>
      <c r="C3" s="230"/>
      <c r="D3" s="230"/>
      <c r="E3" s="59"/>
      <c r="F3" s="87"/>
      <c r="G3" s="87"/>
    </row>
    <row r="5" spans="1:7" x14ac:dyDescent="0.25">
      <c r="A5" s="239" t="s">
        <v>574</v>
      </c>
      <c r="B5" s="239"/>
      <c r="C5" s="239"/>
      <c r="D5" s="239"/>
      <c r="E5" s="239"/>
      <c r="F5" s="239"/>
      <c r="G5" s="239"/>
    </row>
    <row r="6" spans="1:7" ht="45" x14ac:dyDescent="0.25">
      <c r="A6" s="24" t="s">
        <v>2</v>
      </c>
      <c r="B6" s="25" t="s">
        <v>33</v>
      </c>
      <c r="C6" s="11" t="s">
        <v>3</v>
      </c>
      <c r="D6" s="12" t="s">
        <v>34</v>
      </c>
      <c r="E6" s="12" t="s">
        <v>26</v>
      </c>
      <c r="F6" s="26" t="s">
        <v>35</v>
      </c>
      <c r="G6" s="11" t="s">
        <v>36</v>
      </c>
    </row>
    <row r="7" spans="1:7" x14ac:dyDescent="0.25">
      <c r="A7" s="95">
        <v>1</v>
      </c>
      <c r="B7" s="8" t="s">
        <v>450</v>
      </c>
      <c r="C7" s="7" t="s">
        <v>391</v>
      </c>
      <c r="D7" s="81">
        <v>4200</v>
      </c>
      <c r="E7" s="6" t="s">
        <v>397</v>
      </c>
      <c r="F7" s="86" t="s">
        <v>213</v>
      </c>
      <c r="G7" s="7" t="s">
        <v>197</v>
      </c>
    </row>
    <row r="8" spans="1:7" x14ac:dyDescent="0.25">
      <c r="A8" s="95">
        <v>2</v>
      </c>
      <c r="B8" s="8" t="s">
        <v>350</v>
      </c>
      <c r="C8" s="7" t="s">
        <v>462</v>
      </c>
      <c r="D8" s="81">
        <v>80000</v>
      </c>
      <c r="E8" s="6" t="s">
        <v>397</v>
      </c>
      <c r="F8" s="86" t="s">
        <v>213</v>
      </c>
      <c r="G8" s="7" t="s">
        <v>197</v>
      </c>
    </row>
    <row r="9" spans="1:7" x14ac:dyDescent="0.25">
      <c r="A9" s="21"/>
      <c r="B9" s="14" t="s">
        <v>454</v>
      </c>
      <c r="C9" s="21"/>
      <c r="D9" s="65">
        <f>SUM(D7:D8)</f>
        <v>84200</v>
      </c>
      <c r="E9" s="21"/>
      <c r="F9" s="21"/>
      <c r="G9" s="21"/>
    </row>
    <row r="10" spans="1:7" x14ac:dyDescent="0.25">
      <c r="A10" s="238" t="s">
        <v>561</v>
      </c>
      <c r="B10" s="238"/>
      <c r="C10" s="238"/>
      <c r="D10" s="238"/>
      <c r="E10" s="238"/>
      <c r="F10" s="238"/>
      <c r="G10" s="238"/>
    </row>
    <row r="11" spans="1:7" ht="45" x14ac:dyDescent="0.25">
      <c r="A11" s="24" t="s">
        <v>2</v>
      </c>
      <c r="B11" s="25" t="s">
        <v>33</v>
      </c>
      <c r="C11" s="11" t="s">
        <v>3</v>
      </c>
      <c r="D11" s="12" t="s">
        <v>34</v>
      </c>
      <c r="E11" s="12" t="s">
        <v>26</v>
      </c>
      <c r="F11" s="26" t="s">
        <v>35</v>
      </c>
      <c r="G11" s="11" t="s">
        <v>36</v>
      </c>
    </row>
    <row r="12" spans="1:7" x14ac:dyDescent="0.25">
      <c r="A12" s="9">
        <v>3</v>
      </c>
      <c r="B12" s="20" t="s">
        <v>400</v>
      </c>
      <c r="C12" s="105" t="s">
        <v>372</v>
      </c>
      <c r="D12" s="9">
        <v>1000</v>
      </c>
      <c r="E12" s="6" t="s">
        <v>397</v>
      </c>
      <c r="F12" s="86" t="s">
        <v>213</v>
      </c>
      <c r="G12" s="7" t="s">
        <v>197</v>
      </c>
    </row>
    <row r="13" spans="1:7" x14ac:dyDescent="0.25">
      <c r="A13" s="9">
        <v>4</v>
      </c>
      <c r="B13" s="20" t="s">
        <v>637</v>
      </c>
      <c r="C13" s="105" t="s">
        <v>638</v>
      </c>
      <c r="D13" s="9">
        <v>968.07</v>
      </c>
      <c r="E13" s="6" t="s">
        <v>397</v>
      </c>
      <c r="F13" s="86" t="s">
        <v>213</v>
      </c>
      <c r="G13" s="7" t="s">
        <v>197</v>
      </c>
    </row>
    <row r="14" spans="1:7" x14ac:dyDescent="0.25">
      <c r="A14" s="9">
        <v>5</v>
      </c>
      <c r="B14" s="20" t="s">
        <v>437</v>
      </c>
      <c r="C14" s="105" t="s">
        <v>434</v>
      </c>
      <c r="D14" s="9">
        <v>9000</v>
      </c>
      <c r="E14" s="6" t="s">
        <v>397</v>
      </c>
      <c r="F14" s="86" t="s">
        <v>213</v>
      </c>
      <c r="G14" s="7" t="s">
        <v>197</v>
      </c>
    </row>
    <row r="15" spans="1:7" x14ac:dyDescent="0.25">
      <c r="A15" s="14"/>
      <c r="B15" s="14" t="s">
        <v>454</v>
      </c>
      <c r="C15" s="14"/>
      <c r="D15" s="14">
        <f>SUM(D12:D14)</f>
        <v>10968.07</v>
      </c>
      <c r="E15" s="14"/>
      <c r="F15" s="14"/>
      <c r="G15" s="14"/>
    </row>
    <row r="16" spans="1:7" x14ac:dyDescent="0.25">
      <c r="A16" s="238" t="s">
        <v>408</v>
      </c>
      <c r="B16" s="238"/>
      <c r="C16" s="238"/>
      <c r="D16" s="238"/>
      <c r="E16" s="238"/>
      <c r="F16" s="238"/>
      <c r="G16" s="238"/>
    </row>
    <row r="17" spans="1:7" ht="45" x14ac:dyDescent="0.25">
      <c r="A17" s="24" t="s">
        <v>2</v>
      </c>
      <c r="B17" s="25" t="s">
        <v>455</v>
      </c>
      <c r="C17" s="11" t="s">
        <v>3</v>
      </c>
      <c r="D17" s="12" t="s">
        <v>34</v>
      </c>
      <c r="E17" s="12" t="s">
        <v>26</v>
      </c>
      <c r="F17" s="26" t="s">
        <v>608</v>
      </c>
      <c r="G17" s="11" t="s">
        <v>610</v>
      </c>
    </row>
    <row r="18" spans="1:7" ht="30" x14ac:dyDescent="0.25">
      <c r="A18" s="107">
        <v>6</v>
      </c>
      <c r="B18" s="98" t="s">
        <v>398</v>
      </c>
      <c r="C18" s="99" t="s">
        <v>362</v>
      </c>
      <c r="D18" s="107">
        <v>15000</v>
      </c>
      <c r="E18" s="6" t="s">
        <v>397</v>
      </c>
      <c r="F18" s="86" t="s">
        <v>213</v>
      </c>
      <c r="G18" s="7" t="s">
        <v>197</v>
      </c>
    </row>
    <row r="19" spans="1:7" x14ac:dyDescent="0.25">
      <c r="A19" s="14"/>
      <c r="B19" s="14" t="s">
        <v>454</v>
      </c>
      <c r="C19" s="14"/>
      <c r="D19" s="14">
        <f>SUM(D18)</f>
        <v>15000</v>
      </c>
      <c r="E19" s="14"/>
      <c r="F19" s="14"/>
      <c r="G19" s="14"/>
    </row>
    <row r="20" spans="1:7" x14ac:dyDescent="0.25">
      <c r="A20" s="17">
        <v>7</v>
      </c>
      <c r="B20" s="83" t="s">
        <v>639</v>
      </c>
      <c r="C20" s="17" t="s">
        <v>708</v>
      </c>
      <c r="D20" s="83">
        <v>310000</v>
      </c>
      <c r="E20" s="6" t="s">
        <v>397</v>
      </c>
      <c r="F20" s="86" t="s">
        <v>213</v>
      </c>
      <c r="G20" s="7" t="s">
        <v>197</v>
      </c>
    </row>
    <row r="21" spans="1:7" ht="30" x14ac:dyDescent="0.25">
      <c r="A21" s="14"/>
      <c r="B21" s="85" t="s">
        <v>453</v>
      </c>
      <c r="C21" s="14"/>
      <c r="D21" s="65">
        <f>SUM(D9,D15,D19,D20)</f>
        <v>420168.07</v>
      </c>
      <c r="E21" s="14"/>
      <c r="F21" s="14"/>
      <c r="G21" s="14"/>
    </row>
  </sheetData>
  <mergeCells count="5">
    <mergeCell ref="A5:G5"/>
    <mergeCell ref="A10:G10"/>
    <mergeCell ref="A16:G16"/>
    <mergeCell ref="B2:E2"/>
    <mergeCell ref="B3:D3"/>
  </mergeCells>
  <pageMargins left="0.7" right="0.7" top="0.75" bottom="0.75" header="0.3" footer="0.3"/>
  <pageSetup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>
      <selection sqref="A1:G1048576"/>
    </sheetView>
  </sheetViews>
  <sheetFormatPr defaultRowHeight="15" x14ac:dyDescent="0.25"/>
  <cols>
    <col min="2" max="2" width="21.140625" style="147" customWidth="1"/>
    <col min="3" max="3" width="13.42578125" customWidth="1"/>
    <col min="4" max="5" width="18.28515625" customWidth="1"/>
    <col min="6" max="6" width="21.7109375" customWidth="1"/>
    <col min="7" max="7" width="16.85546875" customWidth="1"/>
    <col min="8" max="8" width="19" customWidth="1"/>
    <col min="9" max="9" width="18.7109375" customWidth="1"/>
    <col min="10" max="10" width="16.85546875" customWidth="1"/>
  </cols>
  <sheetData>
    <row r="1" spans="1:7" x14ac:dyDescent="0.25">
      <c r="B1" s="230" t="s">
        <v>340</v>
      </c>
      <c r="C1" s="230"/>
      <c r="D1" s="230"/>
    </row>
    <row r="2" spans="1:7" x14ac:dyDescent="0.25">
      <c r="B2" s="230" t="s">
        <v>606</v>
      </c>
      <c r="C2" s="230"/>
      <c r="D2" s="230"/>
    </row>
    <row r="3" spans="1:7" x14ac:dyDescent="0.25">
      <c r="A3" s="239" t="s">
        <v>562</v>
      </c>
      <c r="B3" s="239"/>
      <c r="C3" s="239"/>
      <c r="D3" s="239"/>
      <c r="E3" s="239"/>
      <c r="F3" s="239"/>
      <c r="G3" s="239"/>
    </row>
    <row r="4" spans="1:7" ht="45" x14ac:dyDescent="0.25">
      <c r="A4" s="24" t="s">
        <v>2</v>
      </c>
      <c r="B4" s="144" t="s">
        <v>33</v>
      </c>
      <c r="C4" s="11" t="s">
        <v>3</v>
      </c>
      <c r="D4" s="12" t="s">
        <v>34</v>
      </c>
      <c r="E4" s="12" t="s">
        <v>26</v>
      </c>
      <c r="F4" s="26" t="s">
        <v>35</v>
      </c>
      <c r="G4" s="11" t="s">
        <v>36</v>
      </c>
    </row>
    <row r="5" spans="1:7" x14ac:dyDescent="0.25">
      <c r="A5" s="9">
        <v>1</v>
      </c>
      <c r="B5" s="92" t="s">
        <v>410</v>
      </c>
      <c r="C5" s="9" t="s">
        <v>505</v>
      </c>
      <c r="D5" s="9">
        <v>28000</v>
      </c>
      <c r="E5" s="9" t="s">
        <v>169</v>
      </c>
      <c r="F5" s="9" t="s">
        <v>184</v>
      </c>
      <c r="G5" s="9" t="s">
        <v>23</v>
      </c>
    </row>
    <row r="6" spans="1:7" x14ac:dyDescent="0.25">
      <c r="A6" s="9">
        <v>2</v>
      </c>
      <c r="B6" s="92" t="s">
        <v>404</v>
      </c>
      <c r="C6" s="9" t="s">
        <v>97</v>
      </c>
      <c r="D6" s="9">
        <v>36000</v>
      </c>
      <c r="E6" s="9" t="s">
        <v>169</v>
      </c>
      <c r="F6" s="9" t="s">
        <v>184</v>
      </c>
      <c r="G6" s="9" t="s">
        <v>23</v>
      </c>
    </row>
    <row r="7" spans="1:7" s="78" customFormat="1" ht="30" x14ac:dyDescent="0.25">
      <c r="A7" s="9">
        <v>3</v>
      </c>
      <c r="B7" s="157" t="s">
        <v>596</v>
      </c>
      <c r="C7" s="134" t="s">
        <v>394</v>
      </c>
      <c r="D7" s="136">
        <v>6400</v>
      </c>
      <c r="E7" s="39" t="s">
        <v>169</v>
      </c>
      <c r="F7" s="9" t="s">
        <v>184</v>
      </c>
      <c r="G7" s="9" t="s">
        <v>23</v>
      </c>
    </row>
    <row r="8" spans="1:7" s="78" customFormat="1" ht="30" x14ac:dyDescent="0.25">
      <c r="A8" s="9">
        <v>4</v>
      </c>
      <c r="B8" s="157" t="s">
        <v>595</v>
      </c>
      <c r="C8" s="55" t="s">
        <v>392</v>
      </c>
      <c r="D8" s="96">
        <v>18500</v>
      </c>
      <c r="E8" s="39" t="s">
        <v>169</v>
      </c>
      <c r="F8" s="9" t="s">
        <v>184</v>
      </c>
      <c r="G8" s="9" t="s">
        <v>23</v>
      </c>
    </row>
    <row r="9" spans="1:7" s="78" customFormat="1" ht="30" x14ac:dyDescent="0.25">
      <c r="A9" s="9">
        <v>5</v>
      </c>
      <c r="B9" s="157" t="s">
        <v>428</v>
      </c>
      <c r="C9" s="55" t="s">
        <v>392</v>
      </c>
      <c r="D9" s="136">
        <v>100000</v>
      </c>
      <c r="E9" s="39" t="s">
        <v>169</v>
      </c>
      <c r="F9" s="9" t="s">
        <v>184</v>
      </c>
      <c r="G9" s="9" t="s">
        <v>23</v>
      </c>
    </row>
    <row r="10" spans="1:7" x14ac:dyDescent="0.25">
      <c r="A10" s="9">
        <v>6</v>
      </c>
      <c r="B10" s="92" t="s">
        <v>405</v>
      </c>
      <c r="C10" s="9" t="s">
        <v>395</v>
      </c>
      <c r="D10" s="9">
        <v>20200</v>
      </c>
      <c r="E10" s="9" t="s">
        <v>169</v>
      </c>
      <c r="F10" s="9" t="s">
        <v>184</v>
      </c>
      <c r="G10" s="9" t="s">
        <v>23</v>
      </c>
    </row>
    <row r="11" spans="1:7" x14ac:dyDescent="0.25">
      <c r="A11" s="9">
        <v>7</v>
      </c>
      <c r="B11" s="205" t="s">
        <v>406</v>
      </c>
      <c r="C11" s="9" t="s">
        <v>642</v>
      </c>
      <c r="D11" s="22">
        <v>5000</v>
      </c>
      <c r="E11" s="9" t="s">
        <v>169</v>
      </c>
      <c r="F11" s="9" t="s">
        <v>184</v>
      </c>
      <c r="G11" s="9" t="s">
        <v>23</v>
      </c>
    </row>
    <row r="12" spans="1:7" s="78" customFormat="1" x14ac:dyDescent="0.25">
      <c r="A12" s="9">
        <v>8</v>
      </c>
      <c r="B12" s="205" t="s">
        <v>429</v>
      </c>
      <c r="C12" s="9" t="s">
        <v>532</v>
      </c>
      <c r="D12" s="22">
        <v>5400</v>
      </c>
      <c r="E12" s="9" t="s">
        <v>169</v>
      </c>
      <c r="F12" s="9" t="s">
        <v>184</v>
      </c>
      <c r="G12" s="9" t="s">
        <v>23</v>
      </c>
    </row>
    <row r="13" spans="1:7" s="78" customFormat="1" x14ac:dyDescent="0.25">
      <c r="A13" s="9">
        <v>9</v>
      </c>
      <c r="B13" s="205" t="s">
        <v>641</v>
      </c>
      <c r="C13" s="9" t="s">
        <v>418</v>
      </c>
      <c r="D13" s="22">
        <v>2200</v>
      </c>
      <c r="E13" s="9" t="s">
        <v>169</v>
      </c>
      <c r="F13" s="9" t="s">
        <v>184</v>
      </c>
      <c r="G13" s="9" t="s">
        <v>23</v>
      </c>
    </row>
    <row r="14" spans="1:7" s="58" customFormat="1" x14ac:dyDescent="0.25">
      <c r="A14" s="14"/>
      <c r="B14" s="145" t="s">
        <v>454</v>
      </c>
      <c r="C14" s="14"/>
      <c r="D14" s="14">
        <f>SUM(D5:D13)</f>
        <v>221700</v>
      </c>
      <c r="E14" s="14"/>
      <c r="F14" s="14"/>
      <c r="G14" s="14"/>
    </row>
    <row r="15" spans="1:7" x14ac:dyDescent="0.25">
      <c r="A15" s="238" t="s">
        <v>602</v>
      </c>
      <c r="B15" s="238"/>
      <c r="C15" s="238"/>
      <c r="D15" s="238"/>
      <c r="E15" s="238"/>
      <c r="F15" s="238"/>
      <c r="G15" s="238"/>
    </row>
    <row r="16" spans="1:7" ht="45" x14ac:dyDescent="0.25">
      <c r="A16" s="24" t="s">
        <v>2</v>
      </c>
      <c r="B16" s="144" t="s">
        <v>33</v>
      </c>
      <c r="C16" s="11" t="s">
        <v>3</v>
      </c>
      <c r="D16" s="12" t="s">
        <v>34</v>
      </c>
      <c r="E16" s="12" t="s">
        <v>26</v>
      </c>
      <c r="F16" s="26" t="s">
        <v>35</v>
      </c>
      <c r="G16" s="11" t="s">
        <v>36</v>
      </c>
    </row>
    <row r="17" spans="1:7" x14ac:dyDescent="0.25">
      <c r="A17" s="9">
        <v>10</v>
      </c>
      <c r="B17" s="187" t="s">
        <v>400</v>
      </c>
      <c r="C17" s="9" t="s">
        <v>372</v>
      </c>
      <c r="D17" s="9">
        <v>5101.68</v>
      </c>
      <c r="E17" s="9" t="s">
        <v>169</v>
      </c>
      <c r="F17" s="9" t="s">
        <v>184</v>
      </c>
      <c r="G17" s="9" t="s">
        <v>23</v>
      </c>
    </row>
    <row r="18" spans="1:7" x14ac:dyDescent="0.25">
      <c r="A18" s="9">
        <v>11</v>
      </c>
      <c r="B18" s="187" t="s">
        <v>401</v>
      </c>
      <c r="C18" s="9" t="s">
        <v>415</v>
      </c>
      <c r="D18" s="9">
        <v>11400</v>
      </c>
      <c r="E18" s="9" t="s">
        <v>169</v>
      </c>
      <c r="F18" s="9" t="s">
        <v>184</v>
      </c>
      <c r="G18" s="9" t="s">
        <v>23</v>
      </c>
    </row>
    <row r="19" spans="1:7" x14ac:dyDescent="0.25">
      <c r="A19" s="9">
        <v>12</v>
      </c>
      <c r="B19" s="187" t="s">
        <v>402</v>
      </c>
      <c r="C19" s="9" t="s">
        <v>416</v>
      </c>
      <c r="D19" s="9">
        <v>9000</v>
      </c>
      <c r="E19" s="9" t="s">
        <v>169</v>
      </c>
      <c r="F19" s="9" t="s">
        <v>184</v>
      </c>
      <c r="G19" s="9" t="s">
        <v>23</v>
      </c>
    </row>
    <row r="20" spans="1:7" x14ac:dyDescent="0.25">
      <c r="A20" s="9">
        <v>13</v>
      </c>
      <c r="B20" s="187" t="s">
        <v>403</v>
      </c>
      <c r="C20" s="122" t="s">
        <v>377</v>
      </c>
      <c r="D20" s="9">
        <v>30000</v>
      </c>
      <c r="E20" s="9" t="s">
        <v>169</v>
      </c>
      <c r="F20" s="9" t="s">
        <v>184</v>
      </c>
      <c r="G20" s="9" t="s">
        <v>23</v>
      </c>
    </row>
    <row r="21" spans="1:7" x14ac:dyDescent="0.25">
      <c r="A21" s="9">
        <v>14</v>
      </c>
      <c r="B21" s="187" t="s">
        <v>375</v>
      </c>
      <c r="C21" s="122" t="s">
        <v>378</v>
      </c>
      <c r="D21" s="9">
        <v>27000</v>
      </c>
      <c r="E21" s="9" t="s">
        <v>169</v>
      </c>
      <c r="F21" s="9" t="s">
        <v>184</v>
      </c>
      <c r="G21" s="9" t="s">
        <v>23</v>
      </c>
    </row>
    <row r="22" spans="1:7" s="58" customFormat="1" x14ac:dyDescent="0.25">
      <c r="A22" s="15"/>
      <c r="B22" s="186" t="s">
        <v>454</v>
      </c>
      <c r="C22" s="15"/>
      <c r="D22" s="15">
        <f>SUM(D17:D21)</f>
        <v>82501.679999999993</v>
      </c>
      <c r="E22" s="15"/>
      <c r="F22" s="15"/>
      <c r="G22" s="15"/>
    </row>
    <row r="23" spans="1:7" x14ac:dyDescent="0.25">
      <c r="A23" s="238" t="s">
        <v>360</v>
      </c>
      <c r="B23" s="238"/>
      <c r="C23" s="238"/>
      <c r="D23" s="238"/>
      <c r="E23" s="238"/>
      <c r="F23" s="238"/>
      <c r="G23" s="238"/>
    </row>
    <row r="24" spans="1:7" ht="45" x14ac:dyDescent="0.25">
      <c r="A24" s="24" t="s">
        <v>2</v>
      </c>
      <c r="B24" s="144" t="s">
        <v>455</v>
      </c>
      <c r="C24" s="11" t="s">
        <v>3</v>
      </c>
      <c r="D24" s="12" t="s">
        <v>34</v>
      </c>
      <c r="E24" s="12" t="s">
        <v>26</v>
      </c>
      <c r="F24" s="26" t="s">
        <v>608</v>
      </c>
      <c r="G24" s="11" t="s">
        <v>610</v>
      </c>
    </row>
    <row r="25" spans="1:7" ht="30" x14ac:dyDescent="0.25">
      <c r="A25" s="9">
        <v>15</v>
      </c>
      <c r="B25" s="206" t="s">
        <v>398</v>
      </c>
      <c r="C25" s="124" t="s">
        <v>362</v>
      </c>
      <c r="D25" s="9">
        <v>200000</v>
      </c>
      <c r="E25" s="9" t="s">
        <v>169</v>
      </c>
      <c r="F25" s="9" t="s">
        <v>184</v>
      </c>
      <c r="G25" s="9" t="s">
        <v>23</v>
      </c>
    </row>
    <row r="26" spans="1:7" s="58" customFormat="1" x14ac:dyDescent="0.25">
      <c r="A26" s="14"/>
      <c r="B26" s="145" t="s">
        <v>454</v>
      </c>
      <c r="C26" s="14"/>
      <c r="D26" s="14">
        <f>SUM(D25)</f>
        <v>200000</v>
      </c>
      <c r="E26" s="14"/>
      <c r="F26" s="14"/>
      <c r="G26" s="14"/>
    </row>
    <row r="27" spans="1:7" x14ac:dyDescent="0.25">
      <c r="A27" s="14"/>
      <c r="B27" s="145" t="s">
        <v>635</v>
      </c>
      <c r="C27" s="14"/>
      <c r="D27" s="14">
        <f>SUM(D26,D22,D14)</f>
        <v>504201.68</v>
      </c>
      <c r="E27" s="14"/>
      <c r="F27" s="14"/>
      <c r="G27" s="14"/>
    </row>
  </sheetData>
  <mergeCells count="5">
    <mergeCell ref="B1:D1"/>
    <mergeCell ref="A3:G3"/>
    <mergeCell ref="A15:G15"/>
    <mergeCell ref="A23:G23"/>
    <mergeCell ref="B2:D2"/>
  </mergeCells>
  <pageMargins left="0.7" right="0.7" top="0.75" bottom="0.75" header="0.3" footer="0.3"/>
  <pageSetup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7"/>
  <sheetViews>
    <sheetView workbookViewId="0">
      <selection sqref="A1:J1048576"/>
    </sheetView>
  </sheetViews>
  <sheetFormatPr defaultRowHeight="15" x14ac:dyDescent="0.25"/>
  <cols>
    <col min="2" max="2" width="21.140625" customWidth="1"/>
    <col min="3" max="3" width="13.42578125" style="103" customWidth="1"/>
    <col min="4" max="5" width="18.28515625" customWidth="1"/>
    <col min="6" max="6" width="21.7109375" customWidth="1"/>
    <col min="7" max="7" width="16.85546875" customWidth="1"/>
    <col min="8" max="8" width="19" customWidth="1"/>
    <col min="9" max="9" width="18.7109375" customWidth="1"/>
    <col min="10" max="10" width="16.85546875" customWidth="1"/>
  </cols>
  <sheetData>
    <row r="2" spans="1:10" x14ac:dyDescent="0.25">
      <c r="B2" s="230" t="s">
        <v>341</v>
      </c>
      <c r="C2" s="230"/>
      <c r="D2" s="230"/>
      <c r="E2" s="230"/>
      <c r="F2" s="230"/>
    </row>
    <row r="3" spans="1:10" s="78" customFormat="1" x14ac:dyDescent="0.25">
      <c r="B3" s="87"/>
      <c r="C3" s="230" t="s">
        <v>500</v>
      </c>
      <c r="D3" s="230"/>
      <c r="E3" s="230"/>
      <c r="F3" s="87"/>
    </row>
    <row r="5" spans="1:10" ht="75" x14ac:dyDescent="0.25">
      <c r="A5" s="24" t="s">
        <v>2</v>
      </c>
      <c r="B5" s="25" t="s">
        <v>24</v>
      </c>
      <c r="C5" s="11" t="s">
        <v>3</v>
      </c>
      <c r="D5" s="12" t="s">
        <v>25</v>
      </c>
      <c r="E5" s="12" t="s">
        <v>26</v>
      </c>
      <c r="F5" s="11" t="s">
        <v>4</v>
      </c>
      <c r="G5" s="26" t="s">
        <v>27</v>
      </c>
      <c r="H5" s="11" t="s">
        <v>28</v>
      </c>
      <c r="I5" s="11" t="s">
        <v>29</v>
      </c>
      <c r="J5" s="11" t="s">
        <v>5</v>
      </c>
    </row>
    <row r="6" spans="1:10" x14ac:dyDescent="0.25">
      <c r="A6" s="39">
        <v>1</v>
      </c>
      <c r="B6" s="75" t="s">
        <v>682</v>
      </c>
      <c r="C6" s="62" t="s">
        <v>683</v>
      </c>
      <c r="D6" s="229">
        <v>2888000</v>
      </c>
      <c r="E6" s="62" t="s">
        <v>169</v>
      </c>
      <c r="F6" s="62" t="s">
        <v>644</v>
      </c>
      <c r="G6" s="86" t="s">
        <v>189</v>
      </c>
      <c r="H6" s="7" t="s">
        <v>23</v>
      </c>
      <c r="I6" s="62" t="s">
        <v>577</v>
      </c>
      <c r="J6" s="62"/>
    </row>
    <row r="7" spans="1:10" s="78" customFormat="1" x14ac:dyDescent="0.25">
      <c r="A7" s="39">
        <v>2</v>
      </c>
      <c r="B7" s="75" t="s">
        <v>684</v>
      </c>
      <c r="C7" s="62" t="s">
        <v>643</v>
      </c>
      <c r="D7" s="229">
        <v>7900000</v>
      </c>
      <c r="E7" s="62" t="s">
        <v>169</v>
      </c>
      <c r="F7" s="62" t="s">
        <v>644</v>
      </c>
      <c r="G7" s="86" t="s">
        <v>189</v>
      </c>
      <c r="H7" s="7" t="s">
        <v>23</v>
      </c>
      <c r="I7" s="62" t="s">
        <v>577</v>
      </c>
      <c r="J7" s="62"/>
    </row>
    <row r="8" spans="1:10" s="58" customFormat="1" x14ac:dyDescent="0.25">
      <c r="A8" s="14"/>
      <c r="B8" s="14" t="s">
        <v>454</v>
      </c>
      <c r="C8" s="127"/>
      <c r="D8" s="97">
        <f>SUM(D6:D7)</f>
        <v>10788000</v>
      </c>
      <c r="E8" s="14"/>
      <c r="F8" s="14"/>
      <c r="G8" s="14"/>
      <c r="H8" s="14"/>
      <c r="I8" s="14"/>
      <c r="J8" s="14"/>
    </row>
    <row r="9" spans="1:10" x14ac:dyDescent="0.25">
      <c r="A9" s="239" t="s">
        <v>652</v>
      </c>
      <c r="B9" s="239"/>
      <c r="C9" s="239"/>
      <c r="D9" s="239"/>
      <c r="E9" s="239"/>
      <c r="F9" s="239"/>
      <c r="G9" s="239"/>
    </row>
    <row r="10" spans="1:10" ht="45" x14ac:dyDescent="0.25">
      <c r="A10" s="24" t="s">
        <v>2</v>
      </c>
      <c r="B10" s="25" t="s">
        <v>33</v>
      </c>
      <c r="C10" s="11" t="s">
        <v>3</v>
      </c>
      <c r="D10" s="12" t="s">
        <v>34</v>
      </c>
      <c r="E10" s="12" t="s">
        <v>26</v>
      </c>
      <c r="F10" s="26" t="s">
        <v>35</v>
      </c>
      <c r="G10" s="11" t="s">
        <v>36</v>
      </c>
    </row>
    <row r="11" spans="1:10" s="94" customFormat="1" x14ac:dyDescent="0.25">
      <c r="A11" s="95">
        <v>3</v>
      </c>
      <c r="B11" s="8" t="s">
        <v>410</v>
      </c>
      <c r="C11" s="7" t="s">
        <v>505</v>
      </c>
      <c r="D11" s="80">
        <v>50000</v>
      </c>
      <c r="E11" s="6" t="s">
        <v>169</v>
      </c>
      <c r="F11" s="86" t="s">
        <v>189</v>
      </c>
      <c r="G11" s="7" t="s">
        <v>23</v>
      </c>
    </row>
    <row r="12" spans="1:10" s="94" customFormat="1" x14ac:dyDescent="0.25">
      <c r="A12" s="95">
        <v>4</v>
      </c>
      <c r="B12" s="8" t="s">
        <v>404</v>
      </c>
      <c r="C12" s="7" t="s">
        <v>97</v>
      </c>
      <c r="D12" s="80">
        <v>67000</v>
      </c>
      <c r="E12" s="6" t="s">
        <v>169</v>
      </c>
      <c r="F12" s="86" t="s">
        <v>189</v>
      </c>
      <c r="G12" s="7" t="s">
        <v>23</v>
      </c>
    </row>
    <row r="13" spans="1:10" x14ac:dyDescent="0.25">
      <c r="A13" s="95">
        <v>5</v>
      </c>
      <c r="B13" s="8" t="s">
        <v>450</v>
      </c>
      <c r="C13" s="7" t="s">
        <v>391</v>
      </c>
      <c r="D13" s="81">
        <v>62200</v>
      </c>
      <c r="E13" s="6" t="s">
        <v>169</v>
      </c>
      <c r="F13" s="86" t="s">
        <v>189</v>
      </c>
      <c r="G13" s="7" t="s">
        <v>23</v>
      </c>
    </row>
    <row r="14" spans="1:10" s="78" customFormat="1" ht="45" x14ac:dyDescent="0.25">
      <c r="A14" s="95">
        <v>6</v>
      </c>
      <c r="B14" s="8" t="s">
        <v>656</v>
      </c>
      <c r="C14" s="7" t="s">
        <v>657</v>
      </c>
      <c r="D14" s="81">
        <v>35075</v>
      </c>
      <c r="E14" s="6" t="s">
        <v>169</v>
      </c>
      <c r="F14" s="86" t="s">
        <v>189</v>
      </c>
      <c r="G14" s="7" t="s">
        <v>23</v>
      </c>
    </row>
    <row r="15" spans="1:10" s="78" customFormat="1" x14ac:dyDescent="0.25">
      <c r="A15" s="95">
        <v>7</v>
      </c>
      <c r="B15" s="8" t="s">
        <v>651</v>
      </c>
      <c r="C15" s="7" t="s">
        <v>658</v>
      </c>
      <c r="D15" s="81">
        <v>19000</v>
      </c>
      <c r="E15" s="6" t="s">
        <v>169</v>
      </c>
      <c r="F15" s="86" t="s">
        <v>189</v>
      </c>
      <c r="G15" s="7" t="s">
        <v>23</v>
      </c>
    </row>
    <row r="16" spans="1:10" s="78" customFormat="1" x14ac:dyDescent="0.25">
      <c r="A16" s="95">
        <v>8</v>
      </c>
      <c r="B16" s="20" t="s">
        <v>650</v>
      </c>
      <c r="C16" s="105" t="s">
        <v>659</v>
      </c>
      <c r="D16" s="9">
        <v>3000</v>
      </c>
      <c r="E16" s="6" t="s">
        <v>169</v>
      </c>
      <c r="F16" s="86" t="s">
        <v>189</v>
      </c>
      <c r="G16" s="7" t="s">
        <v>23</v>
      </c>
    </row>
    <row r="17" spans="1:7" s="78" customFormat="1" x14ac:dyDescent="0.25">
      <c r="A17" s="95">
        <v>9</v>
      </c>
      <c r="B17" s="20" t="s">
        <v>653</v>
      </c>
      <c r="C17" s="105" t="s">
        <v>660</v>
      </c>
      <c r="D17" s="9">
        <v>8000</v>
      </c>
      <c r="E17" s="6" t="s">
        <v>169</v>
      </c>
      <c r="F17" s="86" t="s">
        <v>189</v>
      </c>
      <c r="G17" s="7" t="s">
        <v>23</v>
      </c>
    </row>
    <row r="18" spans="1:7" x14ac:dyDescent="0.25">
      <c r="A18" s="21"/>
      <c r="B18" s="14" t="s">
        <v>454</v>
      </c>
      <c r="C18" s="23"/>
      <c r="D18" s="65">
        <f>SUM(D11:D17)</f>
        <v>244275</v>
      </c>
      <c r="E18" s="21"/>
      <c r="F18" s="21"/>
      <c r="G18" s="21"/>
    </row>
    <row r="19" spans="1:7" x14ac:dyDescent="0.25">
      <c r="A19" s="238" t="s">
        <v>561</v>
      </c>
      <c r="B19" s="238"/>
      <c r="C19" s="238"/>
      <c r="D19" s="238"/>
      <c r="E19" s="238"/>
      <c r="F19" s="238"/>
      <c r="G19" s="238"/>
    </row>
    <row r="20" spans="1:7" ht="45" x14ac:dyDescent="0.25">
      <c r="A20" s="24" t="s">
        <v>2</v>
      </c>
      <c r="B20" s="25" t="s">
        <v>33</v>
      </c>
      <c r="C20" s="11" t="s">
        <v>3</v>
      </c>
      <c r="D20" s="12" t="s">
        <v>34</v>
      </c>
      <c r="E20" s="12" t="s">
        <v>26</v>
      </c>
      <c r="F20" s="26" t="s">
        <v>35</v>
      </c>
      <c r="G20" s="11" t="s">
        <v>36</v>
      </c>
    </row>
    <row r="21" spans="1:7" x14ac:dyDescent="0.25">
      <c r="A21" s="9">
        <v>10</v>
      </c>
      <c r="B21" s="20" t="s">
        <v>400</v>
      </c>
      <c r="C21" s="105" t="s">
        <v>372</v>
      </c>
      <c r="D21" s="9">
        <v>14000</v>
      </c>
      <c r="E21" s="6" t="s">
        <v>169</v>
      </c>
      <c r="F21" s="86" t="s">
        <v>189</v>
      </c>
      <c r="G21" s="7" t="s">
        <v>23</v>
      </c>
    </row>
    <row r="22" spans="1:7" s="78" customFormat="1" x14ac:dyDescent="0.25">
      <c r="A22" s="9">
        <v>11</v>
      </c>
      <c r="B22" s="20" t="s">
        <v>655</v>
      </c>
      <c r="C22" s="105" t="s">
        <v>661</v>
      </c>
      <c r="D22" s="9">
        <v>16000</v>
      </c>
      <c r="E22" s="6" t="s">
        <v>169</v>
      </c>
      <c r="F22" s="86" t="s">
        <v>189</v>
      </c>
      <c r="G22" s="7" t="s">
        <v>23</v>
      </c>
    </row>
    <row r="23" spans="1:7" s="78" customFormat="1" x14ac:dyDescent="0.25">
      <c r="A23" s="9">
        <v>12</v>
      </c>
      <c r="B23" s="20" t="s">
        <v>354</v>
      </c>
      <c r="C23" s="105" t="s">
        <v>373</v>
      </c>
      <c r="D23" s="9">
        <v>45800.63</v>
      </c>
      <c r="E23" s="6" t="s">
        <v>169</v>
      </c>
      <c r="F23" s="86" t="s">
        <v>189</v>
      </c>
      <c r="G23" s="7" t="s">
        <v>23</v>
      </c>
    </row>
    <row r="24" spans="1:7" s="78" customFormat="1" x14ac:dyDescent="0.25">
      <c r="A24" s="9">
        <v>13</v>
      </c>
      <c r="B24" s="20" t="s">
        <v>649</v>
      </c>
      <c r="C24" s="105" t="s">
        <v>380</v>
      </c>
      <c r="D24" s="9">
        <v>24000</v>
      </c>
      <c r="E24" s="6" t="s">
        <v>169</v>
      </c>
      <c r="F24" s="86" t="s">
        <v>189</v>
      </c>
      <c r="G24" s="7" t="s">
        <v>23</v>
      </c>
    </row>
    <row r="25" spans="1:7" s="78" customFormat="1" x14ac:dyDescent="0.25">
      <c r="A25" s="9">
        <v>14</v>
      </c>
      <c r="B25" s="20" t="s">
        <v>467</v>
      </c>
      <c r="C25" s="105" t="s">
        <v>511</v>
      </c>
      <c r="D25" s="9">
        <v>65000</v>
      </c>
      <c r="E25" s="6" t="s">
        <v>169</v>
      </c>
      <c r="F25" s="86" t="s">
        <v>189</v>
      </c>
      <c r="G25" s="7" t="s">
        <v>23</v>
      </c>
    </row>
    <row r="26" spans="1:7" s="78" customFormat="1" x14ac:dyDescent="0.25">
      <c r="A26" s="9">
        <v>15</v>
      </c>
      <c r="B26" s="20" t="s">
        <v>513</v>
      </c>
      <c r="C26" s="105" t="s">
        <v>415</v>
      </c>
      <c r="D26" s="9">
        <v>72000</v>
      </c>
      <c r="E26" s="6" t="s">
        <v>169</v>
      </c>
      <c r="F26" s="86" t="s">
        <v>189</v>
      </c>
      <c r="G26" s="7" t="s">
        <v>23</v>
      </c>
    </row>
    <row r="27" spans="1:7" s="78" customFormat="1" x14ac:dyDescent="0.25">
      <c r="A27" s="9">
        <v>16</v>
      </c>
      <c r="B27" s="20" t="s">
        <v>402</v>
      </c>
      <c r="C27" s="105" t="s">
        <v>416</v>
      </c>
      <c r="D27" s="9">
        <v>58000</v>
      </c>
      <c r="E27" s="6" t="s">
        <v>169</v>
      </c>
      <c r="F27" s="86" t="s">
        <v>189</v>
      </c>
      <c r="G27" s="7" t="s">
        <v>23</v>
      </c>
    </row>
    <row r="28" spans="1:7" x14ac:dyDescent="0.25">
      <c r="A28" s="9">
        <v>17</v>
      </c>
      <c r="B28" s="20" t="s">
        <v>437</v>
      </c>
      <c r="C28" s="105" t="s">
        <v>434</v>
      </c>
      <c r="D28" s="9">
        <v>67000</v>
      </c>
      <c r="E28" s="6" t="s">
        <v>169</v>
      </c>
      <c r="F28" s="86" t="s">
        <v>189</v>
      </c>
      <c r="G28" s="7" t="s">
        <v>23</v>
      </c>
    </row>
    <row r="29" spans="1:7" x14ac:dyDescent="0.25">
      <c r="A29" s="14"/>
      <c r="B29" s="14" t="s">
        <v>454</v>
      </c>
      <c r="C29" s="127"/>
      <c r="D29" s="14">
        <f>SUM(D21:D28)</f>
        <v>361800.63</v>
      </c>
      <c r="E29" s="14"/>
      <c r="F29" s="14"/>
      <c r="G29" s="14"/>
    </row>
    <row r="30" spans="1:7" x14ac:dyDescent="0.25">
      <c r="A30" s="238" t="s">
        <v>408</v>
      </c>
      <c r="B30" s="238"/>
      <c r="C30" s="238"/>
      <c r="D30" s="238"/>
      <c r="E30" s="238"/>
      <c r="F30" s="238"/>
      <c r="G30" s="238"/>
    </row>
    <row r="31" spans="1:7" ht="45" x14ac:dyDescent="0.25">
      <c r="A31" s="24" t="s">
        <v>2</v>
      </c>
      <c r="B31" s="25" t="s">
        <v>455</v>
      </c>
      <c r="C31" s="11" t="s">
        <v>3</v>
      </c>
      <c r="D31" s="12" t="s">
        <v>34</v>
      </c>
      <c r="E31" s="12" t="s">
        <v>26</v>
      </c>
      <c r="F31" s="26" t="s">
        <v>608</v>
      </c>
      <c r="G31" s="11" t="s">
        <v>610</v>
      </c>
    </row>
    <row r="32" spans="1:7" s="94" customFormat="1" ht="30" x14ac:dyDescent="0.25">
      <c r="A32" s="137">
        <v>18</v>
      </c>
      <c r="B32" s="138" t="s">
        <v>646</v>
      </c>
      <c r="C32" s="106" t="s">
        <v>662</v>
      </c>
      <c r="D32" s="139">
        <v>200000</v>
      </c>
      <c r="E32" s="6" t="s">
        <v>169</v>
      </c>
      <c r="F32" s="86" t="s">
        <v>189</v>
      </c>
      <c r="G32" s="7" t="s">
        <v>23</v>
      </c>
    </row>
    <row r="33" spans="1:7" s="94" customFormat="1" ht="30" x14ac:dyDescent="0.25">
      <c r="A33" s="137">
        <v>19</v>
      </c>
      <c r="B33" s="138" t="s">
        <v>648</v>
      </c>
      <c r="C33" s="106" t="s">
        <v>647</v>
      </c>
      <c r="D33" s="139">
        <v>570000</v>
      </c>
      <c r="E33" s="6" t="s">
        <v>169</v>
      </c>
      <c r="F33" s="86" t="s">
        <v>189</v>
      </c>
      <c r="G33" s="7" t="s">
        <v>23</v>
      </c>
    </row>
    <row r="34" spans="1:7" s="94" customFormat="1" ht="30" x14ac:dyDescent="0.25">
      <c r="A34" s="137">
        <v>20</v>
      </c>
      <c r="B34" s="138" t="s">
        <v>654</v>
      </c>
      <c r="C34" s="62" t="s">
        <v>643</v>
      </c>
      <c r="D34" s="139">
        <v>70000</v>
      </c>
      <c r="E34" s="6" t="s">
        <v>169</v>
      </c>
      <c r="F34" s="86" t="s">
        <v>189</v>
      </c>
      <c r="G34" s="7" t="s">
        <v>23</v>
      </c>
    </row>
    <row r="35" spans="1:7" ht="30" x14ac:dyDescent="0.25">
      <c r="A35" s="137">
        <v>21</v>
      </c>
      <c r="B35" s="98" t="s">
        <v>645</v>
      </c>
      <c r="C35" s="62" t="s">
        <v>643</v>
      </c>
      <c r="D35" s="140">
        <v>455000</v>
      </c>
      <c r="E35" s="6" t="s">
        <v>169</v>
      </c>
      <c r="F35" s="86" t="s">
        <v>189</v>
      </c>
      <c r="G35" s="7" t="s">
        <v>23</v>
      </c>
    </row>
    <row r="36" spans="1:7" x14ac:dyDescent="0.25">
      <c r="A36" s="14"/>
      <c r="B36" s="14" t="s">
        <v>454</v>
      </c>
      <c r="C36" s="127"/>
      <c r="D36" s="65">
        <f>SUM(D32:D35)</f>
        <v>1295000</v>
      </c>
      <c r="E36" s="14"/>
      <c r="F36" s="14"/>
      <c r="G36" s="14"/>
    </row>
    <row r="37" spans="1:7" ht="30" x14ac:dyDescent="0.25">
      <c r="A37" s="14"/>
      <c r="B37" s="85" t="s">
        <v>453</v>
      </c>
      <c r="C37" s="127"/>
      <c r="D37" s="141">
        <f>SUM(D18,D29,D36,D8)</f>
        <v>12689075.629999999</v>
      </c>
      <c r="E37" s="14"/>
      <c r="F37" s="14"/>
      <c r="G37" s="14"/>
    </row>
  </sheetData>
  <mergeCells count="5">
    <mergeCell ref="B2:F2"/>
    <mergeCell ref="A9:G9"/>
    <mergeCell ref="A19:G19"/>
    <mergeCell ref="A30:G30"/>
    <mergeCell ref="C3:E3"/>
  </mergeCells>
  <pageMargins left="0.7" right="0.7" top="0.75" bottom="0.75" header="0.3" footer="0.3"/>
  <pageSetup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opLeftCell="A2" workbookViewId="0">
      <selection activeCell="A24" sqref="A24"/>
    </sheetView>
  </sheetViews>
  <sheetFormatPr defaultRowHeight="15" x14ac:dyDescent="0.25"/>
  <cols>
    <col min="1" max="1" width="15.140625" style="183" customWidth="1"/>
    <col min="2" max="2" width="39.140625" style="201" customWidth="1"/>
    <col min="3" max="3" width="20.28515625" style="190" customWidth="1"/>
    <col min="4" max="4" width="27.5703125" style="154" customWidth="1"/>
    <col min="5" max="5" width="18.28515625" style="190" customWidth="1"/>
    <col min="6" max="6" width="24" style="190" customWidth="1"/>
    <col min="7" max="7" width="21.5703125" style="190" customWidth="1"/>
    <col min="8" max="8" width="19" customWidth="1"/>
    <col min="9" max="9" width="18.7109375" customWidth="1"/>
    <col min="10" max="10" width="16.85546875" customWidth="1"/>
  </cols>
  <sheetData>
    <row r="1" spans="1:10" x14ac:dyDescent="0.25">
      <c r="B1" s="230" t="s">
        <v>317</v>
      </c>
      <c r="C1" s="230"/>
      <c r="D1" s="230"/>
    </row>
    <row r="2" spans="1:10" s="78" customFormat="1" x14ac:dyDescent="0.25">
      <c r="A2" s="183"/>
      <c r="B2" s="230" t="s">
        <v>474</v>
      </c>
      <c r="C2" s="230"/>
      <c r="D2" s="230"/>
      <c r="E2" s="190"/>
      <c r="F2" s="190"/>
      <c r="G2" s="190"/>
    </row>
    <row r="4" spans="1:10" x14ac:dyDescent="0.25">
      <c r="A4" s="239" t="s">
        <v>407</v>
      </c>
      <c r="B4" s="239"/>
      <c r="C4" s="239"/>
      <c r="D4" s="239"/>
      <c r="E4" s="239"/>
      <c r="F4" s="239"/>
      <c r="G4" s="239"/>
    </row>
    <row r="5" spans="1:10" ht="45" x14ac:dyDescent="0.25">
      <c r="A5" s="24" t="s">
        <v>2</v>
      </c>
      <c r="B5" s="25" t="s">
        <v>33</v>
      </c>
      <c r="C5" s="11" t="s">
        <v>3</v>
      </c>
      <c r="D5" s="12" t="s">
        <v>34</v>
      </c>
      <c r="E5" s="12" t="s">
        <v>26</v>
      </c>
      <c r="F5" s="26" t="s">
        <v>35</v>
      </c>
      <c r="G5" s="11" t="s">
        <v>36</v>
      </c>
    </row>
    <row r="6" spans="1:10" s="4" customFormat="1" x14ac:dyDescent="0.25">
      <c r="A6" s="95">
        <v>1</v>
      </c>
      <c r="B6" s="8" t="s">
        <v>440</v>
      </c>
      <c r="C6" s="7" t="s">
        <v>529</v>
      </c>
      <c r="D6" s="80">
        <v>2000</v>
      </c>
      <c r="E6" s="6" t="s">
        <v>397</v>
      </c>
      <c r="F6" s="86" t="s">
        <v>22</v>
      </c>
      <c r="G6" s="7" t="s">
        <v>23</v>
      </c>
    </row>
    <row r="7" spans="1:10" s="4" customFormat="1" x14ac:dyDescent="0.25">
      <c r="A7" s="95">
        <v>2</v>
      </c>
      <c r="B7" s="8" t="s">
        <v>485</v>
      </c>
      <c r="C7" s="7" t="s">
        <v>48</v>
      </c>
      <c r="D7" s="80">
        <v>1350</v>
      </c>
      <c r="E7" s="6" t="s">
        <v>397</v>
      </c>
      <c r="F7" s="86" t="s">
        <v>22</v>
      </c>
      <c r="G7" s="7" t="s">
        <v>23</v>
      </c>
    </row>
    <row r="8" spans="1:10" s="4" customFormat="1" x14ac:dyDescent="0.25">
      <c r="A8" s="95">
        <v>3</v>
      </c>
      <c r="B8" s="8" t="s">
        <v>458</v>
      </c>
      <c r="C8" s="7" t="s">
        <v>459</v>
      </c>
      <c r="D8" s="6">
        <v>9330.7099999999991</v>
      </c>
      <c r="E8" s="6" t="s">
        <v>397</v>
      </c>
      <c r="F8" s="86" t="s">
        <v>22</v>
      </c>
      <c r="G8" s="7" t="s">
        <v>23</v>
      </c>
    </row>
    <row r="9" spans="1:10" s="4" customFormat="1" x14ac:dyDescent="0.25">
      <c r="A9" s="95">
        <v>4</v>
      </c>
      <c r="B9" s="8" t="s">
        <v>443</v>
      </c>
      <c r="C9" s="7" t="s">
        <v>457</v>
      </c>
      <c r="D9" s="80">
        <v>5790</v>
      </c>
      <c r="E9" s="6" t="s">
        <v>397</v>
      </c>
      <c r="F9" s="86" t="s">
        <v>22</v>
      </c>
      <c r="G9" s="7" t="s">
        <v>23</v>
      </c>
    </row>
    <row r="10" spans="1:10" s="4" customFormat="1" x14ac:dyDescent="0.25">
      <c r="A10" s="95">
        <v>5</v>
      </c>
      <c r="B10" s="8" t="s">
        <v>441</v>
      </c>
      <c r="C10" s="7" t="s">
        <v>530</v>
      </c>
      <c r="D10" s="80">
        <v>6900</v>
      </c>
      <c r="E10" s="6" t="s">
        <v>397</v>
      </c>
      <c r="F10" s="86" t="s">
        <v>22</v>
      </c>
      <c r="G10" s="7" t="s">
        <v>23</v>
      </c>
    </row>
    <row r="11" spans="1:10" s="4" customFormat="1" x14ac:dyDescent="0.25">
      <c r="A11" s="95">
        <v>6</v>
      </c>
      <c r="B11" s="8" t="s">
        <v>520</v>
      </c>
      <c r="C11" s="7" t="s">
        <v>531</v>
      </c>
      <c r="D11" s="80">
        <v>10000</v>
      </c>
      <c r="E11" s="6" t="s">
        <v>397</v>
      </c>
      <c r="F11" s="86" t="s">
        <v>22</v>
      </c>
      <c r="G11" s="7" t="s">
        <v>23</v>
      </c>
    </row>
    <row r="12" spans="1:10" x14ac:dyDescent="0.25">
      <c r="A12" s="15"/>
      <c r="B12" s="133" t="s">
        <v>454</v>
      </c>
      <c r="C12" s="15"/>
      <c r="D12" s="153">
        <f>SUM(D6:D11)</f>
        <v>35370.71</v>
      </c>
      <c r="E12" s="127"/>
      <c r="F12" s="127"/>
      <c r="G12" s="127"/>
    </row>
    <row r="13" spans="1:10" x14ac:dyDescent="0.25">
      <c r="A13" s="238" t="s">
        <v>602</v>
      </c>
      <c r="B13" s="238"/>
      <c r="C13" s="238"/>
      <c r="D13" s="238"/>
      <c r="E13" s="238"/>
      <c r="F13" s="238"/>
      <c r="G13" s="238"/>
    </row>
    <row r="14" spans="1:10" ht="45" x14ac:dyDescent="0.25">
      <c r="A14" s="24" t="s">
        <v>2</v>
      </c>
      <c r="B14" s="25" t="s">
        <v>33</v>
      </c>
      <c r="C14" s="11" t="s">
        <v>3</v>
      </c>
      <c r="D14" s="12" t="s">
        <v>34</v>
      </c>
      <c r="E14" s="12" t="s">
        <v>26</v>
      </c>
      <c r="F14" s="26" t="s">
        <v>35</v>
      </c>
      <c r="G14" s="11" t="s">
        <v>36</v>
      </c>
    </row>
    <row r="15" spans="1:10" x14ac:dyDescent="0.25">
      <c r="A15" s="9">
        <v>7</v>
      </c>
      <c r="B15" s="113" t="s">
        <v>433</v>
      </c>
      <c r="C15" s="9" t="s">
        <v>372</v>
      </c>
      <c r="D15" s="9">
        <v>6500</v>
      </c>
      <c r="E15" s="9" t="s">
        <v>397</v>
      </c>
      <c r="F15" s="9" t="s">
        <v>22</v>
      </c>
      <c r="G15" s="9" t="s">
        <v>23</v>
      </c>
      <c r="J15" s="90"/>
    </row>
    <row r="16" spans="1:10" x14ac:dyDescent="0.25">
      <c r="A16" s="9">
        <v>8</v>
      </c>
      <c r="B16" s="113" t="s">
        <v>399</v>
      </c>
      <c r="C16" s="9" t="s">
        <v>434</v>
      </c>
      <c r="D16" s="9">
        <v>5200</v>
      </c>
      <c r="E16" s="9" t="s">
        <v>397</v>
      </c>
      <c r="F16" s="9" t="s">
        <v>22</v>
      </c>
      <c r="G16" s="9" t="s">
        <v>23</v>
      </c>
    </row>
    <row r="17" spans="1:7" x14ac:dyDescent="0.25">
      <c r="A17" s="9">
        <v>9</v>
      </c>
      <c r="B17" s="113" t="s">
        <v>519</v>
      </c>
      <c r="C17" s="9" t="s">
        <v>415</v>
      </c>
      <c r="D17" s="9">
        <v>20150</v>
      </c>
      <c r="E17" s="9" t="s">
        <v>397</v>
      </c>
      <c r="F17" s="9" t="s">
        <v>22</v>
      </c>
      <c r="G17" s="9" t="s">
        <v>23</v>
      </c>
    </row>
    <row r="18" spans="1:7" x14ac:dyDescent="0.25">
      <c r="A18" s="9">
        <v>10</v>
      </c>
      <c r="B18" s="113" t="s">
        <v>522</v>
      </c>
      <c r="C18" s="9" t="s">
        <v>416</v>
      </c>
      <c r="D18" s="9">
        <v>9850</v>
      </c>
      <c r="E18" s="9" t="s">
        <v>397</v>
      </c>
      <c r="F18" s="9" t="s">
        <v>22</v>
      </c>
      <c r="G18" s="9" t="s">
        <v>23</v>
      </c>
    </row>
    <row r="19" spans="1:7" s="78" customFormat="1" x14ac:dyDescent="0.25">
      <c r="A19" s="9">
        <v>11</v>
      </c>
      <c r="B19" s="113" t="s">
        <v>523</v>
      </c>
      <c r="C19" s="9" t="s">
        <v>377</v>
      </c>
      <c r="D19" s="9">
        <v>29800</v>
      </c>
      <c r="E19" s="9" t="s">
        <v>397</v>
      </c>
      <c r="F19" s="9" t="s">
        <v>22</v>
      </c>
      <c r="G19" s="9" t="s">
        <v>23</v>
      </c>
    </row>
    <row r="20" spans="1:7" x14ac:dyDescent="0.25">
      <c r="A20" s="9">
        <v>12</v>
      </c>
      <c r="B20" s="113" t="s">
        <v>521</v>
      </c>
      <c r="C20" s="9" t="s">
        <v>430</v>
      </c>
      <c r="D20" s="9">
        <v>25099</v>
      </c>
      <c r="E20" s="9" t="s">
        <v>397</v>
      </c>
      <c r="F20" s="9" t="s">
        <v>22</v>
      </c>
      <c r="G20" s="9" t="s">
        <v>23</v>
      </c>
    </row>
    <row r="21" spans="1:7" x14ac:dyDescent="0.25">
      <c r="A21" s="15"/>
      <c r="B21" s="133" t="s">
        <v>454</v>
      </c>
      <c r="C21" s="15"/>
      <c r="D21" s="15">
        <f>SUM(D15:D20)</f>
        <v>96599</v>
      </c>
      <c r="E21" s="127"/>
      <c r="F21" s="127"/>
      <c r="G21" s="127"/>
    </row>
    <row r="22" spans="1:7" x14ac:dyDescent="0.25">
      <c r="A22" s="238" t="s">
        <v>408</v>
      </c>
      <c r="B22" s="238"/>
      <c r="C22" s="238"/>
      <c r="D22" s="238"/>
      <c r="E22" s="238"/>
      <c r="F22" s="238"/>
      <c r="G22" s="238"/>
    </row>
    <row r="23" spans="1:7" ht="45" x14ac:dyDescent="0.25">
      <c r="A23" s="24" t="s">
        <v>2</v>
      </c>
      <c r="B23" s="25" t="s">
        <v>455</v>
      </c>
      <c r="C23" s="11" t="s">
        <v>3</v>
      </c>
      <c r="D23" s="12" t="s">
        <v>34</v>
      </c>
      <c r="E23" s="12" t="s">
        <v>26</v>
      </c>
      <c r="F23" s="26" t="s">
        <v>35</v>
      </c>
      <c r="G23" s="11" t="s">
        <v>36</v>
      </c>
    </row>
    <row r="24" spans="1:7" s="4" customFormat="1" ht="30" x14ac:dyDescent="0.25">
      <c r="A24" s="95">
        <v>13</v>
      </c>
      <c r="B24" s="8" t="s">
        <v>516</v>
      </c>
      <c r="C24" s="9" t="s">
        <v>392</v>
      </c>
      <c r="D24" s="81">
        <v>45000</v>
      </c>
      <c r="E24" s="9" t="s">
        <v>397</v>
      </c>
      <c r="F24" s="9" t="s">
        <v>22</v>
      </c>
      <c r="G24" s="9" t="s">
        <v>23</v>
      </c>
    </row>
    <row r="25" spans="1:7" s="4" customFormat="1" x14ac:dyDescent="0.25">
      <c r="A25" s="95">
        <v>14</v>
      </c>
      <c r="B25" s="8" t="s">
        <v>517</v>
      </c>
      <c r="C25" s="9" t="s">
        <v>392</v>
      </c>
      <c r="D25" s="81">
        <v>25000</v>
      </c>
      <c r="E25" s="9" t="s">
        <v>397</v>
      </c>
      <c r="F25" s="9" t="s">
        <v>22</v>
      </c>
      <c r="G25" s="9" t="s">
        <v>23</v>
      </c>
    </row>
    <row r="26" spans="1:7" s="4" customFormat="1" x14ac:dyDescent="0.25">
      <c r="A26" s="95">
        <v>15</v>
      </c>
      <c r="B26" s="8" t="s">
        <v>518</v>
      </c>
      <c r="C26" s="9" t="s">
        <v>392</v>
      </c>
      <c r="D26" s="81">
        <v>25000</v>
      </c>
      <c r="E26" s="9" t="s">
        <v>397</v>
      </c>
      <c r="F26" s="9" t="s">
        <v>22</v>
      </c>
      <c r="G26" s="9" t="s">
        <v>23</v>
      </c>
    </row>
    <row r="27" spans="1:7" x14ac:dyDescent="0.25">
      <c r="A27" s="95">
        <v>16</v>
      </c>
      <c r="B27" s="200" t="s">
        <v>398</v>
      </c>
      <c r="C27" s="9" t="s">
        <v>392</v>
      </c>
      <c r="D27" s="82">
        <v>50000</v>
      </c>
      <c r="E27" s="9" t="s">
        <v>397</v>
      </c>
      <c r="F27" s="9" t="s">
        <v>22</v>
      </c>
      <c r="G27" s="9" t="s">
        <v>23</v>
      </c>
    </row>
    <row r="28" spans="1:7" x14ac:dyDescent="0.25">
      <c r="A28" s="15"/>
      <c r="B28" s="133" t="s">
        <v>454</v>
      </c>
      <c r="C28" s="127"/>
      <c r="D28" s="153">
        <f>SUM(D24:D27)</f>
        <v>145000</v>
      </c>
      <c r="E28" s="127"/>
      <c r="F28" s="127"/>
      <c r="G28" s="127"/>
    </row>
    <row r="29" spans="1:7" s="4" customFormat="1" x14ac:dyDescent="0.25">
      <c r="A29" s="235" t="s">
        <v>524</v>
      </c>
      <c r="B29" s="236"/>
      <c r="C29" s="236"/>
      <c r="D29" s="236"/>
      <c r="E29" s="236"/>
      <c r="F29" s="236"/>
      <c r="G29" s="237"/>
    </row>
    <row r="30" spans="1:7" s="4" customFormat="1" ht="30" x14ac:dyDescent="0.25">
      <c r="A30" s="24" t="s">
        <v>2</v>
      </c>
      <c r="B30" s="25" t="s">
        <v>455</v>
      </c>
      <c r="C30" s="11" t="s">
        <v>3</v>
      </c>
      <c r="D30" s="12" t="s">
        <v>34</v>
      </c>
      <c r="E30" s="12" t="s">
        <v>26</v>
      </c>
      <c r="F30" s="26" t="s">
        <v>608</v>
      </c>
      <c r="G30" s="11" t="s">
        <v>610</v>
      </c>
    </row>
    <row r="31" spans="1:7" s="4" customFormat="1" ht="30" x14ac:dyDescent="0.25">
      <c r="A31" s="17">
        <v>17</v>
      </c>
      <c r="B31" s="179" t="s">
        <v>525</v>
      </c>
      <c r="C31" s="17" t="s">
        <v>533</v>
      </c>
      <c r="D31" s="171">
        <v>40000</v>
      </c>
      <c r="E31" s="9" t="s">
        <v>397</v>
      </c>
      <c r="F31" s="9" t="s">
        <v>22</v>
      </c>
      <c r="G31" s="9" t="s">
        <v>23</v>
      </c>
    </row>
    <row r="32" spans="1:7" x14ac:dyDescent="0.25">
      <c r="A32" s="17">
        <v>18</v>
      </c>
      <c r="B32" s="179" t="s">
        <v>526</v>
      </c>
      <c r="C32" s="194"/>
      <c r="D32" s="171">
        <v>50000</v>
      </c>
      <c r="E32" s="9" t="s">
        <v>397</v>
      </c>
      <c r="F32" s="9" t="s">
        <v>22</v>
      </c>
      <c r="G32" s="9" t="s">
        <v>23</v>
      </c>
    </row>
    <row r="33" spans="1:7" s="78" customFormat="1" x14ac:dyDescent="0.25">
      <c r="A33" s="15"/>
      <c r="B33" s="224" t="s">
        <v>527</v>
      </c>
      <c r="C33" s="127"/>
      <c r="D33" s="153">
        <f>SUM(D31:D32)</f>
        <v>90000</v>
      </c>
      <c r="E33" s="127"/>
      <c r="F33" s="127"/>
      <c r="G33" s="127"/>
    </row>
    <row r="34" spans="1:7" s="78" customFormat="1" x14ac:dyDescent="0.25">
      <c r="A34" s="17">
        <v>19</v>
      </c>
      <c r="B34" s="225" t="s">
        <v>528</v>
      </c>
      <c r="C34" s="166" t="s">
        <v>698</v>
      </c>
      <c r="D34" s="168">
        <v>45000</v>
      </c>
      <c r="E34" s="9" t="s">
        <v>397</v>
      </c>
      <c r="F34" s="9" t="s">
        <v>22</v>
      </c>
      <c r="G34" s="9" t="s">
        <v>23</v>
      </c>
    </row>
    <row r="35" spans="1:7" x14ac:dyDescent="0.25">
      <c r="A35" s="15"/>
      <c r="B35" s="133" t="s">
        <v>635</v>
      </c>
      <c r="C35" s="127"/>
      <c r="D35" s="153">
        <f>SUM(D21,D28,D33,D12,D34)</f>
        <v>411969.71</v>
      </c>
      <c r="E35" s="127"/>
      <c r="F35" s="127"/>
      <c r="G35" s="127"/>
    </row>
  </sheetData>
  <mergeCells count="6">
    <mergeCell ref="A29:G29"/>
    <mergeCell ref="B2:D2"/>
    <mergeCell ref="B1:D1"/>
    <mergeCell ref="A22:G22"/>
    <mergeCell ref="A13:G13"/>
    <mergeCell ref="A4:G4"/>
  </mergeCells>
  <pageMargins left="0.7" right="0.7" top="0.75" bottom="0.75" header="0.3" footer="0.3"/>
  <pageSetup paperSize="9" scale="59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1"/>
  <sheetViews>
    <sheetView workbookViewId="0">
      <selection sqref="A1:J1048576"/>
    </sheetView>
  </sheetViews>
  <sheetFormatPr defaultRowHeight="15" x14ac:dyDescent="0.25"/>
  <cols>
    <col min="2" max="2" width="21.140625" customWidth="1"/>
    <col min="3" max="3" width="13.42578125" customWidth="1"/>
    <col min="4" max="5" width="18.28515625" customWidth="1"/>
    <col min="6" max="6" width="21.7109375" customWidth="1"/>
    <col min="7" max="7" width="16.85546875" customWidth="1"/>
    <col min="8" max="8" width="19" customWidth="1"/>
    <col min="9" max="9" width="18.7109375" customWidth="1"/>
    <col min="10" max="10" width="16.85546875" customWidth="1"/>
  </cols>
  <sheetData>
    <row r="2" spans="1:10" x14ac:dyDescent="0.25">
      <c r="B2" s="230" t="s">
        <v>342</v>
      </c>
      <c r="C2" s="230"/>
      <c r="D2" s="230"/>
      <c r="E2" s="230"/>
    </row>
    <row r="3" spans="1:10" s="78" customFormat="1" x14ac:dyDescent="0.25">
      <c r="B3" s="230" t="s">
        <v>663</v>
      </c>
      <c r="C3" s="230"/>
      <c r="D3" s="230"/>
      <c r="E3" s="230"/>
    </row>
    <row r="5" spans="1:10" ht="75" x14ac:dyDescent="0.25">
      <c r="A5" s="24" t="s">
        <v>2</v>
      </c>
      <c r="B5" s="25" t="s">
        <v>24</v>
      </c>
      <c r="C5" s="11" t="s">
        <v>3</v>
      </c>
      <c r="D5" s="12" t="s">
        <v>25</v>
      </c>
      <c r="E5" s="12" t="s">
        <v>26</v>
      </c>
      <c r="F5" s="11" t="s">
        <v>4</v>
      </c>
      <c r="G5" s="26" t="s">
        <v>27</v>
      </c>
      <c r="H5" s="11" t="s">
        <v>28</v>
      </c>
      <c r="I5" s="11" t="s">
        <v>29</v>
      </c>
      <c r="J5" s="11" t="s">
        <v>5</v>
      </c>
    </row>
    <row r="6" spans="1:10" x14ac:dyDescent="0.25">
      <c r="A6" s="39">
        <v>1</v>
      </c>
      <c r="B6" s="75" t="s">
        <v>682</v>
      </c>
      <c r="C6" s="62" t="s">
        <v>683</v>
      </c>
      <c r="D6" s="75">
        <v>1850000</v>
      </c>
      <c r="E6" s="6" t="s">
        <v>169</v>
      </c>
      <c r="F6" s="75" t="s">
        <v>576</v>
      </c>
      <c r="G6" s="86" t="s">
        <v>664</v>
      </c>
      <c r="H6" s="7" t="s">
        <v>189</v>
      </c>
      <c r="I6" s="75"/>
      <c r="J6" s="75"/>
    </row>
    <row r="7" spans="1:10" ht="15.75" customHeight="1" x14ac:dyDescent="0.25">
      <c r="A7" s="42"/>
      <c r="B7" s="14" t="s">
        <v>454</v>
      </c>
      <c r="C7" s="42"/>
      <c r="D7" s="14">
        <f>SUM(D6)</f>
        <v>1850000</v>
      </c>
      <c r="E7" s="42"/>
      <c r="F7" s="42"/>
      <c r="G7" s="42"/>
      <c r="H7" s="42"/>
      <c r="I7" s="42"/>
      <c r="J7" s="42"/>
    </row>
    <row r="8" spans="1:10" x14ac:dyDescent="0.25">
      <c r="A8" s="239" t="s">
        <v>652</v>
      </c>
      <c r="B8" s="239"/>
      <c r="C8" s="239"/>
      <c r="D8" s="239"/>
      <c r="E8" s="239"/>
      <c r="F8" s="239"/>
      <c r="G8" s="239"/>
    </row>
    <row r="9" spans="1:10" ht="45" x14ac:dyDescent="0.25">
      <c r="A9" s="24" t="s">
        <v>2</v>
      </c>
      <c r="B9" s="25" t="s">
        <v>33</v>
      </c>
      <c r="C9" s="11" t="s">
        <v>3</v>
      </c>
      <c r="D9" s="12" t="s">
        <v>34</v>
      </c>
      <c r="E9" s="12" t="s">
        <v>26</v>
      </c>
      <c r="F9" s="26" t="s">
        <v>35</v>
      </c>
      <c r="G9" s="11" t="s">
        <v>36</v>
      </c>
    </row>
    <row r="10" spans="1:10" x14ac:dyDescent="0.25">
      <c r="A10" s="95">
        <v>2</v>
      </c>
      <c r="B10" s="8" t="s">
        <v>410</v>
      </c>
      <c r="C10" s="7" t="s">
        <v>505</v>
      </c>
      <c r="D10" s="80">
        <v>25000</v>
      </c>
      <c r="E10" s="6" t="s">
        <v>169</v>
      </c>
      <c r="F10" s="86" t="s">
        <v>664</v>
      </c>
      <c r="G10" s="7" t="s">
        <v>189</v>
      </c>
    </row>
    <row r="11" spans="1:10" x14ac:dyDescent="0.25">
      <c r="A11" s="95">
        <v>3</v>
      </c>
      <c r="B11" s="8" t="s">
        <v>450</v>
      </c>
      <c r="C11" s="7" t="s">
        <v>391</v>
      </c>
      <c r="D11" s="81">
        <v>4200</v>
      </c>
      <c r="E11" s="6" t="s">
        <v>169</v>
      </c>
      <c r="F11" s="86" t="s">
        <v>664</v>
      </c>
      <c r="G11" s="7" t="s">
        <v>189</v>
      </c>
    </row>
    <row r="12" spans="1:10" ht="45" x14ac:dyDescent="0.25">
      <c r="A12" s="95">
        <v>4</v>
      </c>
      <c r="B12" s="8" t="s">
        <v>656</v>
      </c>
      <c r="C12" s="7" t="s">
        <v>657</v>
      </c>
      <c r="D12" s="81">
        <v>19000</v>
      </c>
      <c r="E12" s="6" t="s">
        <v>169</v>
      </c>
      <c r="F12" s="86" t="s">
        <v>664</v>
      </c>
      <c r="G12" s="7" t="s">
        <v>189</v>
      </c>
    </row>
    <row r="13" spans="1:10" x14ac:dyDescent="0.25">
      <c r="A13" s="95">
        <v>5</v>
      </c>
      <c r="B13" s="8" t="s">
        <v>651</v>
      </c>
      <c r="C13" s="7" t="s">
        <v>658</v>
      </c>
      <c r="D13" s="81">
        <v>13000</v>
      </c>
      <c r="E13" s="6" t="s">
        <v>169</v>
      </c>
      <c r="F13" s="86" t="s">
        <v>664</v>
      </c>
      <c r="G13" s="7" t="s">
        <v>189</v>
      </c>
    </row>
    <row r="14" spans="1:10" x14ac:dyDescent="0.25">
      <c r="A14" s="95">
        <v>6</v>
      </c>
      <c r="B14" s="20" t="s">
        <v>650</v>
      </c>
      <c r="C14" s="105" t="s">
        <v>659</v>
      </c>
      <c r="D14" s="9">
        <v>3000</v>
      </c>
      <c r="E14" s="6" t="s">
        <v>169</v>
      </c>
      <c r="F14" s="86" t="s">
        <v>664</v>
      </c>
      <c r="G14" s="7" t="s">
        <v>189</v>
      </c>
    </row>
    <row r="15" spans="1:10" x14ac:dyDescent="0.25">
      <c r="A15" s="95">
        <v>7</v>
      </c>
      <c r="B15" s="20" t="s">
        <v>653</v>
      </c>
      <c r="C15" s="105" t="s">
        <v>660</v>
      </c>
      <c r="D15" s="9">
        <v>8000</v>
      </c>
      <c r="E15" s="6" t="s">
        <v>169</v>
      </c>
      <c r="F15" s="86" t="s">
        <v>664</v>
      </c>
      <c r="G15" s="7" t="s">
        <v>189</v>
      </c>
    </row>
    <row r="16" spans="1:10" x14ac:dyDescent="0.25">
      <c r="A16" s="21"/>
      <c r="B16" s="14" t="s">
        <v>454</v>
      </c>
      <c r="C16" s="23"/>
      <c r="D16" s="65">
        <f>SUM(D10:D15)</f>
        <v>72200</v>
      </c>
      <c r="E16" s="21"/>
      <c r="F16" s="21"/>
      <c r="G16" s="21"/>
    </row>
    <row r="17" spans="1:7" x14ac:dyDescent="0.25">
      <c r="A17" s="238" t="s">
        <v>561</v>
      </c>
      <c r="B17" s="238"/>
      <c r="C17" s="238"/>
      <c r="D17" s="238"/>
      <c r="E17" s="238"/>
      <c r="F17" s="238"/>
      <c r="G17" s="238"/>
    </row>
    <row r="18" spans="1:7" ht="45" x14ac:dyDescent="0.25">
      <c r="A18" s="24" t="s">
        <v>2</v>
      </c>
      <c r="B18" s="25" t="s">
        <v>33</v>
      </c>
      <c r="C18" s="11" t="s">
        <v>3</v>
      </c>
      <c r="D18" s="12" t="s">
        <v>34</v>
      </c>
      <c r="E18" s="12" t="s">
        <v>26</v>
      </c>
      <c r="F18" s="26" t="s">
        <v>35</v>
      </c>
      <c r="G18" s="11" t="s">
        <v>36</v>
      </c>
    </row>
    <row r="19" spans="1:7" x14ac:dyDescent="0.25">
      <c r="A19" s="9">
        <v>8</v>
      </c>
      <c r="B19" s="20" t="s">
        <v>400</v>
      </c>
      <c r="C19" s="105" t="s">
        <v>372</v>
      </c>
      <c r="D19" s="9">
        <v>1000</v>
      </c>
      <c r="E19" s="6" t="s">
        <v>169</v>
      </c>
      <c r="F19" s="86" t="s">
        <v>664</v>
      </c>
      <c r="G19" s="7" t="s">
        <v>189</v>
      </c>
    </row>
    <row r="20" spans="1:7" x14ac:dyDescent="0.25">
      <c r="A20" s="9">
        <v>9</v>
      </c>
      <c r="B20" s="20" t="s">
        <v>655</v>
      </c>
      <c r="C20" s="105" t="s">
        <v>661</v>
      </c>
      <c r="D20" s="9">
        <v>12000</v>
      </c>
      <c r="E20" s="6" t="s">
        <v>169</v>
      </c>
      <c r="F20" s="86" t="s">
        <v>664</v>
      </c>
      <c r="G20" s="7" t="s">
        <v>189</v>
      </c>
    </row>
    <row r="21" spans="1:7" x14ac:dyDescent="0.25">
      <c r="A21" s="9">
        <v>10</v>
      </c>
      <c r="B21" s="20" t="s">
        <v>354</v>
      </c>
      <c r="C21" s="105" t="s">
        <v>373</v>
      </c>
      <c r="D21" s="9">
        <v>13808.4</v>
      </c>
      <c r="E21" s="6" t="s">
        <v>169</v>
      </c>
      <c r="F21" s="86" t="s">
        <v>664</v>
      </c>
      <c r="G21" s="7" t="s">
        <v>189</v>
      </c>
    </row>
    <row r="22" spans="1:7" x14ac:dyDescent="0.25">
      <c r="A22" s="9">
        <v>11</v>
      </c>
      <c r="B22" s="20" t="s">
        <v>649</v>
      </c>
      <c r="C22" s="105" t="s">
        <v>380</v>
      </c>
      <c r="D22" s="9">
        <v>13000</v>
      </c>
      <c r="E22" s="6" t="s">
        <v>169</v>
      </c>
      <c r="F22" s="86" t="s">
        <v>664</v>
      </c>
      <c r="G22" s="7" t="s">
        <v>189</v>
      </c>
    </row>
    <row r="23" spans="1:7" x14ac:dyDescent="0.25">
      <c r="A23" s="9">
        <v>12</v>
      </c>
      <c r="B23" s="20" t="s">
        <v>437</v>
      </c>
      <c r="C23" s="105" t="s">
        <v>434</v>
      </c>
      <c r="D23" s="9">
        <v>9000</v>
      </c>
      <c r="E23" s="6" t="s">
        <v>169</v>
      </c>
      <c r="F23" s="86" t="s">
        <v>664</v>
      </c>
      <c r="G23" s="7" t="s">
        <v>189</v>
      </c>
    </row>
    <row r="24" spans="1:7" x14ac:dyDescent="0.25">
      <c r="A24" s="14"/>
      <c r="B24" s="14" t="s">
        <v>454</v>
      </c>
      <c r="C24" s="127"/>
      <c r="D24" s="14">
        <f>SUM(D19:D23)</f>
        <v>48808.4</v>
      </c>
      <c r="E24" s="14"/>
      <c r="F24" s="14"/>
      <c r="G24" s="14"/>
    </row>
    <row r="25" spans="1:7" x14ac:dyDescent="0.25">
      <c r="A25" s="238" t="s">
        <v>408</v>
      </c>
      <c r="B25" s="238"/>
      <c r="C25" s="238"/>
      <c r="D25" s="238"/>
      <c r="E25" s="238"/>
      <c r="F25" s="238"/>
      <c r="G25" s="238"/>
    </row>
    <row r="26" spans="1:7" ht="45" x14ac:dyDescent="0.25">
      <c r="A26" s="24" t="s">
        <v>2</v>
      </c>
      <c r="B26" s="25" t="s">
        <v>455</v>
      </c>
      <c r="C26" s="11" t="s">
        <v>3</v>
      </c>
      <c r="D26" s="12" t="s">
        <v>34</v>
      </c>
      <c r="E26" s="12" t="s">
        <v>26</v>
      </c>
      <c r="F26" s="26" t="s">
        <v>608</v>
      </c>
      <c r="G26" s="11" t="s">
        <v>610</v>
      </c>
    </row>
    <row r="27" spans="1:7" ht="30" x14ac:dyDescent="0.25">
      <c r="A27" s="137">
        <v>13</v>
      </c>
      <c r="B27" s="138" t="s">
        <v>646</v>
      </c>
      <c r="C27" s="106" t="s">
        <v>662</v>
      </c>
      <c r="D27" s="139">
        <v>120000</v>
      </c>
      <c r="E27" s="6" t="s">
        <v>169</v>
      </c>
      <c r="F27" s="86" t="s">
        <v>664</v>
      </c>
      <c r="G27" s="7" t="s">
        <v>189</v>
      </c>
    </row>
    <row r="28" spans="1:7" ht="30" x14ac:dyDescent="0.25">
      <c r="A28" s="137">
        <v>14</v>
      </c>
      <c r="B28" s="138" t="s">
        <v>654</v>
      </c>
      <c r="C28" s="62" t="s">
        <v>643</v>
      </c>
      <c r="D28" s="139">
        <v>30000</v>
      </c>
      <c r="E28" s="6" t="s">
        <v>169</v>
      </c>
      <c r="F28" s="86" t="s">
        <v>664</v>
      </c>
      <c r="G28" s="7" t="s">
        <v>189</v>
      </c>
    </row>
    <row r="29" spans="1:7" ht="30" x14ac:dyDescent="0.25">
      <c r="A29" s="137">
        <v>15</v>
      </c>
      <c r="B29" s="98" t="s">
        <v>645</v>
      </c>
      <c r="C29" s="62" t="s">
        <v>643</v>
      </c>
      <c r="D29" s="140">
        <v>400000</v>
      </c>
      <c r="E29" s="6" t="s">
        <v>169</v>
      </c>
      <c r="F29" s="86" t="s">
        <v>664</v>
      </c>
      <c r="G29" s="7" t="s">
        <v>189</v>
      </c>
    </row>
    <row r="30" spans="1:7" x14ac:dyDescent="0.25">
      <c r="A30" s="14"/>
      <c r="B30" s="14" t="s">
        <v>454</v>
      </c>
      <c r="C30" s="127"/>
      <c r="D30" s="65">
        <f>SUM(D27:D29)</f>
        <v>550000</v>
      </c>
      <c r="E30" s="14"/>
      <c r="F30" s="14"/>
      <c r="G30" s="14"/>
    </row>
    <row r="31" spans="1:7" ht="30" x14ac:dyDescent="0.25">
      <c r="A31" s="14"/>
      <c r="B31" s="85" t="s">
        <v>453</v>
      </c>
      <c r="C31" s="127"/>
      <c r="D31" s="141">
        <f>SUM(D16,D24,D30,D7)</f>
        <v>2521008.4</v>
      </c>
      <c r="E31" s="14"/>
      <c r="F31" s="14"/>
      <c r="G31" s="14"/>
    </row>
  </sheetData>
  <mergeCells count="5">
    <mergeCell ref="A25:G25"/>
    <mergeCell ref="B2:E2"/>
    <mergeCell ref="B3:E3"/>
    <mergeCell ref="A8:G8"/>
    <mergeCell ref="A17:G17"/>
  </mergeCells>
  <pageMargins left="0.7" right="0.7" top="0.75" bottom="0.75" header="0.3" footer="0.3"/>
  <pageSetup scale="70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9"/>
  <sheetViews>
    <sheetView workbookViewId="0">
      <selection sqref="A1:J1048576"/>
    </sheetView>
  </sheetViews>
  <sheetFormatPr defaultRowHeight="15" x14ac:dyDescent="0.25"/>
  <cols>
    <col min="1" max="1" width="9.140625" style="115"/>
    <col min="2" max="2" width="21.140625" style="202" customWidth="1"/>
    <col min="3" max="3" width="13.42578125" style="154" customWidth="1"/>
    <col min="4" max="5" width="18.28515625" style="154" customWidth="1"/>
    <col min="6" max="6" width="21.7109375" style="154" customWidth="1"/>
    <col min="7" max="7" width="16.85546875" style="154" customWidth="1"/>
    <col min="8" max="8" width="19" style="154" customWidth="1"/>
    <col min="9" max="9" width="18.7109375" style="154" customWidth="1"/>
    <col min="10" max="10" width="16.85546875" style="115" customWidth="1"/>
  </cols>
  <sheetData>
    <row r="2" spans="1:10" x14ac:dyDescent="0.25">
      <c r="B2" s="230" t="s">
        <v>343</v>
      </c>
      <c r="C2" s="230"/>
      <c r="D2" s="230"/>
    </row>
    <row r="3" spans="1:10" s="78" customFormat="1" x14ac:dyDescent="0.25">
      <c r="A3" s="115"/>
      <c r="B3" s="59"/>
      <c r="C3" s="170" t="s">
        <v>667</v>
      </c>
      <c r="D3" s="170"/>
      <c r="E3" s="154"/>
      <c r="F3" s="154"/>
      <c r="G3" s="154"/>
      <c r="H3" s="154"/>
      <c r="I3" s="154"/>
      <c r="J3" s="115"/>
    </row>
    <row r="5" spans="1:10" ht="75" x14ac:dyDescent="0.25">
      <c r="A5" s="24" t="s">
        <v>2</v>
      </c>
      <c r="B5" s="144" t="s">
        <v>24</v>
      </c>
      <c r="C5" s="11" t="s">
        <v>3</v>
      </c>
      <c r="D5" s="12" t="s">
        <v>25</v>
      </c>
      <c r="E5" s="12" t="s">
        <v>26</v>
      </c>
      <c r="F5" s="11" t="s">
        <v>4</v>
      </c>
      <c r="G5" s="26" t="s">
        <v>27</v>
      </c>
      <c r="H5" s="11" t="s">
        <v>28</v>
      </c>
      <c r="I5" s="11" t="s">
        <v>29</v>
      </c>
      <c r="J5" s="11" t="s">
        <v>5</v>
      </c>
    </row>
    <row r="6" spans="1:10" ht="45" x14ac:dyDescent="0.25">
      <c r="A6" s="9">
        <v>1</v>
      </c>
      <c r="B6" s="19" t="s">
        <v>623</v>
      </c>
      <c r="C6" s="9" t="s">
        <v>509</v>
      </c>
      <c r="D6" s="9">
        <v>400000</v>
      </c>
      <c r="E6" s="9" t="s">
        <v>169</v>
      </c>
      <c r="F6" s="203" t="s">
        <v>576</v>
      </c>
      <c r="G6" s="203">
        <v>43313</v>
      </c>
      <c r="H6" s="9" t="s">
        <v>235</v>
      </c>
      <c r="I6" s="9" t="s">
        <v>577</v>
      </c>
      <c r="J6" s="20"/>
    </row>
    <row r="7" spans="1:10" x14ac:dyDescent="0.25">
      <c r="A7" s="14"/>
      <c r="B7" s="145" t="s">
        <v>454</v>
      </c>
      <c r="C7" s="15"/>
      <c r="D7" s="15">
        <f>SUM(D6)</f>
        <v>400000</v>
      </c>
      <c r="E7" s="15"/>
      <c r="F7" s="15"/>
      <c r="G7" s="15"/>
      <c r="H7" s="15"/>
      <c r="I7" s="15"/>
      <c r="J7" s="14"/>
    </row>
    <row r="8" spans="1:10" x14ac:dyDescent="0.25">
      <c r="A8" s="239" t="s">
        <v>407</v>
      </c>
      <c r="B8" s="239"/>
      <c r="C8" s="239"/>
      <c r="D8" s="239"/>
      <c r="E8" s="239"/>
      <c r="F8" s="239"/>
      <c r="G8" s="239"/>
    </row>
    <row r="9" spans="1:10" ht="45" x14ac:dyDescent="0.25">
      <c r="A9" s="24" t="s">
        <v>2</v>
      </c>
      <c r="B9" s="144" t="s">
        <v>33</v>
      </c>
      <c r="C9" s="11" t="s">
        <v>3</v>
      </c>
      <c r="D9" s="12" t="s">
        <v>34</v>
      </c>
      <c r="E9" s="12" t="s">
        <v>26</v>
      </c>
      <c r="F9" s="26" t="s">
        <v>35</v>
      </c>
      <c r="G9" s="11" t="s">
        <v>36</v>
      </c>
    </row>
    <row r="10" spans="1:10" x14ac:dyDescent="0.25">
      <c r="A10" s="9">
        <v>2</v>
      </c>
      <c r="B10" s="92" t="s">
        <v>410</v>
      </c>
      <c r="C10" s="9" t="s">
        <v>505</v>
      </c>
      <c r="D10" s="9">
        <v>19400</v>
      </c>
      <c r="E10" s="9" t="s">
        <v>397</v>
      </c>
      <c r="F10" s="203">
        <v>43313</v>
      </c>
      <c r="G10" s="9" t="s">
        <v>235</v>
      </c>
    </row>
    <row r="11" spans="1:10" x14ac:dyDescent="0.25">
      <c r="A11" s="9">
        <v>3</v>
      </c>
      <c r="B11" s="92" t="s">
        <v>405</v>
      </c>
      <c r="C11" s="9" t="s">
        <v>395</v>
      </c>
      <c r="D11" s="9">
        <v>25300</v>
      </c>
      <c r="E11" s="9" t="s">
        <v>397</v>
      </c>
      <c r="F11" s="203">
        <v>43313</v>
      </c>
      <c r="G11" s="9" t="s">
        <v>235</v>
      </c>
    </row>
    <row r="12" spans="1:10" x14ac:dyDescent="0.25">
      <c r="A12" s="9">
        <v>4</v>
      </c>
      <c r="B12" s="92" t="s">
        <v>404</v>
      </c>
      <c r="C12" s="9" t="s">
        <v>97</v>
      </c>
      <c r="D12" s="9">
        <v>28000</v>
      </c>
      <c r="E12" s="9" t="s">
        <v>397</v>
      </c>
      <c r="F12" s="203">
        <v>43313</v>
      </c>
      <c r="G12" s="9" t="s">
        <v>235</v>
      </c>
    </row>
    <row r="13" spans="1:10" ht="30" x14ac:dyDescent="0.25">
      <c r="A13" s="9">
        <v>5</v>
      </c>
      <c r="B13" s="19" t="s">
        <v>670</v>
      </c>
      <c r="C13" s="9" t="s">
        <v>462</v>
      </c>
      <c r="D13" s="9">
        <v>35000</v>
      </c>
      <c r="E13" s="9" t="s">
        <v>397</v>
      </c>
      <c r="F13" s="203">
        <v>43313</v>
      </c>
      <c r="G13" s="9" t="s">
        <v>235</v>
      </c>
    </row>
    <row r="14" spans="1:10" s="78" customFormat="1" x14ac:dyDescent="0.25">
      <c r="A14" s="9">
        <v>6</v>
      </c>
      <c r="B14" s="110" t="s">
        <v>631</v>
      </c>
      <c r="C14" s="167" t="s">
        <v>633</v>
      </c>
      <c r="D14" s="195">
        <v>4300</v>
      </c>
      <c r="E14" s="9" t="s">
        <v>169</v>
      </c>
      <c r="F14" s="203">
        <v>43313</v>
      </c>
      <c r="G14" s="9" t="s">
        <v>235</v>
      </c>
      <c r="H14" s="154"/>
      <c r="I14" s="154"/>
      <c r="J14" s="115"/>
    </row>
    <row r="15" spans="1:10" s="78" customFormat="1" x14ac:dyDescent="0.25">
      <c r="A15" s="9">
        <v>7</v>
      </c>
      <c r="B15" s="110" t="s">
        <v>441</v>
      </c>
      <c r="C15" s="167" t="s">
        <v>530</v>
      </c>
      <c r="D15" s="195">
        <v>6000</v>
      </c>
      <c r="E15" s="9" t="s">
        <v>169</v>
      </c>
      <c r="F15" s="203">
        <v>43313</v>
      </c>
      <c r="G15" s="9" t="s">
        <v>235</v>
      </c>
      <c r="H15" s="154"/>
      <c r="I15" s="154"/>
      <c r="J15" s="115"/>
    </row>
    <row r="16" spans="1:10" s="78" customFormat="1" x14ac:dyDescent="0.25">
      <c r="A16" s="9">
        <v>8</v>
      </c>
      <c r="B16" s="110" t="s">
        <v>632</v>
      </c>
      <c r="C16" s="167" t="s">
        <v>634</v>
      </c>
      <c r="D16" s="195">
        <v>8300</v>
      </c>
      <c r="E16" s="9" t="s">
        <v>169</v>
      </c>
      <c r="F16" s="203">
        <v>43313</v>
      </c>
      <c r="G16" s="9" t="s">
        <v>235</v>
      </c>
      <c r="H16" s="154"/>
      <c r="I16" s="154"/>
      <c r="J16" s="115"/>
    </row>
    <row r="17" spans="1:10" s="78" customFormat="1" x14ac:dyDescent="0.25">
      <c r="A17" s="9">
        <v>9</v>
      </c>
      <c r="B17" s="110" t="s">
        <v>440</v>
      </c>
      <c r="C17" s="167" t="s">
        <v>529</v>
      </c>
      <c r="D17" s="195">
        <v>5500</v>
      </c>
      <c r="E17" s="9" t="s">
        <v>169</v>
      </c>
      <c r="F17" s="203">
        <v>43313</v>
      </c>
      <c r="G17" s="9" t="s">
        <v>235</v>
      </c>
      <c r="H17" s="154"/>
      <c r="I17" s="154"/>
      <c r="J17" s="115"/>
    </row>
    <row r="18" spans="1:10" x14ac:dyDescent="0.25">
      <c r="A18" s="9">
        <v>10</v>
      </c>
      <c r="B18" s="92" t="s">
        <v>413</v>
      </c>
      <c r="C18" s="9" t="s">
        <v>370</v>
      </c>
      <c r="D18" s="9">
        <v>9000</v>
      </c>
      <c r="E18" s="9" t="s">
        <v>397</v>
      </c>
      <c r="F18" s="203">
        <v>43313</v>
      </c>
      <c r="G18" s="9" t="s">
        <v>235</v>
      </c>
    </row>
    <row r="19" spans="1:10" x14ac:dyDescent="0.25">
      <c r="A19" s="21"/>
      <c r="B19" s="145" t="s">
        <v>454</v>
      </c>
      <c r="C19" s="15"/>
      <c r="D19" s="15">
        <f>SUM(D10:D18)</f>
        <v>140800</v>
      </c>
      <c r="E19" s="18"/>
      <c r="F19" s="18"/>
      <c r="G19" s="18"/>
    </row>
    <row r="20" spans="1:10" x14ac:dyDescent="0.25">
      <c r="A20" s="238" t="s">
        <v>601</v>
      </c>
      <c r="B20" s="238"/>
      <c r="C20" s="238"/>
      <c r="D20" s="238"/>
      <c r="E20" s="238"/>
      <c r="F20" s="238"/>
      <c r="G20" s="238"/>
    </row>
    <row r="21" spans="1:10" ht="45" x14ac:dyDescent="0.25">
      <c r="A21" s="24" t="s">
        <v>2</v>
      </c>
      <c r="B21" s="144" t="s">
        <v>33</v>
      </c>
      <c r="C21" s="11" t="s">
        <v>3</v>
      </c>
      <c r="D21" s="12" t="s">
        <v>34</v>
      </c>
      <c r="E21" s="12" t="s">
        <v>26</v>
      </c>
      <c r="F21" s="26" t="s">
        <v>35</v>
      </c>
      <c r="G21" s="11" t="s">
        <v>36</v>
      </c>
    </row>
    <row r="22" spans="1:10" x14ac:dyDescent="0.25">
      <c r="A22" s="9">
        <v>11</v>
      </c>
      <c r="B22" s="92" t="s">
        <v>400</v>
      </c>
      <c r="C22" s="9" t="s">
        <v>372</v>
      </c>
      <c r="D22" s="9">
        <v>3200</v>
      </c>
      <c r="E22" s="9" t="s">
        <v>397</v>
      </c>
      <c r="F22" s="203">
        <v>43313</v>
      </c>
      <c r="G22" s="9" t="s">
        <v>235</v>
      </c>
    </row>
    <row r="23" spans="1:10" x14ac:dyDescent="0.25">
      <c r="A23" s="9">
        <v>12</v>
      </c>
      <c r="B23" s="92" t="s">
        <v>401</v>
      </c>
      <c r="C23" s="9" t="s">
        <v>415</v>
      </c>
      <c r="D23" s="9">
        <v>11150</v>
      </c>
      <c r="E23" s="9" t="s">
        <v>397</v>
      </c>
      <c r="F23" s="203">
        <v>43313</v>
      </c>
      <c r="G23" s="9" t="s">
        <v>235</v>
      </c>
    </row>
    <row r="24" spans="1:10" x14ac:dyDescent="0.25">
      <c r="A24" s="9">
        <v>13</v>
      </c>
      <c r="B24" s="92" t="s">
        <v>402</v>
      </c>
      <c r="C24" s="9" t="s">
        <v>416</v>
      </c>
      <c r="D24" s="9">
        <v>7900</v>
      </c>
      <c r="E24" s="9" t="s">
        <v>397</v>
      </c>
      <c r="F24" s="203">
        <v>43313</v>
      </c>
      <c r="G24" s="9" t="s">
        <v>235</v>
      </c>
    </row>
    <row r="25" spans="1:10" x14ac:dyDescent="0.25">
      <c r="A25" s="9">
        <v>14</v>
      </c>
      <c r="B25" s="92" t="s">
        <v>399</v>
      </c>
      <c r="C25" s="9" t="s">
        <v>417</v>
      </c>
      <c r="D25" s="9">
        <v>5500</v>
      </c>
      <c r="E25" s="9" t="s">
        <v>397</v>
      </c>
      <c r="F25" s="203">
        <v>43313</v>
      </c>
      <c r="G25" s="9" t="s">
        <v>235</v>
      </c>
    </row>
    <row r="26" spans="1:10" s="78" customFormat="1" x14ac:dyDescent="0.25">
      <c r="A26" s="9">
        <v>15</v>
      </c>
      <c r="B26" s="110" t="s">
        <v>353</v>
      </c>
      <c r="C26" s="196" t="s">
        <v>372</v>
      </c>
      <c r="D26" s="195">
        <v>10000</v>
      </c>
      <c r="E26" s="9" t="s">
        <v>169</v>
      </c>
      <c r="F26" s="203">
        <v>43313</v>
      </c>
      <c r="G26" s="9" t="s">
        <v>235</v>
      </c>
      <c r="H26" s="154"/>
      <c r="I26" s="154"/>
      <c r="J26" s="115"/>
    </row>
    <row r="27" spans="1:10" s="78" customFormat="1" x14ac:dyDescent="0.25">
      <c r="A27" s="9">
        <v>16</v>
      </c>
      <c r="B27" s="110" t="s">
        <v>399</v>
      </c>
      <c r="C27" s="167" t="s">
        <v>434</v>
      </c>
      <c r="D27" s="195">
        <v>7200</v>
      </c>
      <c r="E27" s="9" t="s">
        <v>169</v>
      </c>
      <c r="F27" s="203">
        <v>43313</v>
      </c>
      <c r="G27" s="9" t="s">
        <v>235</v>
      </c>
      <c r="H27" s="154"/>
      <c r="I27" s="154"/>
      <c r="J27" s="115"/>
    </row>
    <row r="28" spans="1:10" s="78" customFormat="1" x14ac:dyDescent="0.25">
      <c r="A28" s="9">
        <v>17</v>
      </c>
      <c r="B28" s="110" t="s">
        <v>523</v>
      </c>
      <c r="C28" s="167" t="s">
        <v>377</v>
      </c>
      <c r="D28" s="195">
        <v>11200</v>
      </c>
      <c r="E28" s="9" t="s">
        <v>169</v>
      </c>
      <c r="F28" s="203">
        <v>43313</v>
      </c>
      <c r="G28" s="9" t="s">
        <v>235</v>
      </c>
      <c r="H28" s="154"/>
      <c r="I28" s="154"/>
      <c r="J28" s="115"/>
    </row>
    <row r="29" spans="1:10" s="78" customFormat="1" x14ac:dyDescent="0.25">
      <c r="A29" s="9">
        <v>18</v>
      </c>
      <c r="B29" s="111" t="s">
        <v>521</v>
      </c>
      <c r="C29" s="196" t="s">
        <v>585</v>
      </c>
      <c r="D29" s="195">
        <v>15900</v>
      </c>
      <c r="E29" s="9" t="s">
        <v>169</v>
      </c>
      <c r="F29" s="203">
        <v>43313</v>
      </c>
      <c r="G29" s="9" t="s">
        <v>235</v>
      </c>
      <c r="H29" s="154"/>
      <c r="I29" s="154"/>
      <c r="J29" s="115"/>
    </row>
    <row r="30" spans="1:10" s="78" customFormat="1" x14ac:dyDescent="0.25">
      <c r="A30" s="9">
        <v>19</v>
      </c>
      <c r="B30" s="111" t="s">
        <v>424</v>
      </c>
      <c r="C30" s="196" t="s">
        <v>372</v>
      </c>
      <c r="D30" s="199">
        <v>9469.75</v>
      </c>
      <c r="E30" s="9" t="s">
        <v>169</v>
      </c>
      <c r="F30" s="203">
        <v>43313</v>
      </c>
      <c r="G30" s="9" t="s">
        <v>235</v>
      </c>
      <c r="H30" s="154"/>
      <c r="I30" s="154"/>
      <c r="J30" s="115"/>
    </row>
    <row r="31" spans="1:10" s="78" customFormat="1" x14ac:dyDescent="0.25">
      <c r="A31" s="9">
        <v>20</v>
      </c>
      <c r="B31" s="111" t="s">
        <v>563</v>
      </c>
      <c r="C31" s="196" t="s">
        <v>378</v>
      </c>
      <c r="D31" s="195">
        <v>12050</v>
      </c>
      <c r="E31" s="9" t="s">
        <v>169</v>
      </c>
      <c r="F31" s="203">
        <v>43313</v>
      </c>
      <c r="G31" s="9" t="s">
        <v>235</v>
      </c>
      <c r="H31" s="154"/>
      <c r="I31" s="154"/>
      <c r="J31" s="115"/>
    </row>
    <row r="32" spans="1:10" x14ac:dyDescent="0.25">
      <c r="A32" s="14"/>
      <c r="B32" s="145" t="s">
        <v>454</v>
      </c>
      <c r="C32" s="15"/>
      <c r="D32" s="15">
        <f>SUM(D22:D31)</f>
        <v>93569.75</v>
      </c>
      <c r="E32" s="15"/>
      <c r="F32" s="15"/>
      <c r="G32" s="15"/>
    </row>
    <row r="33" spans="1:9" x14ac:dyDescent="0.25">
      <c r="A33" s="238" t="s">
        <v>408</v>
      </c>
      <c r="B33" s="238"/>
      <c r="C33" s="238"/>
      <c r="D33" s="238"/>
      <c r="E33" s="238"/>
      <c r="F33" s="238"/>
      <c r="G33" s="244"/>
    </row>
    <row r="34" spans="1:9" ht="45" x14ac:dyDescent="0.25">
      <c r="A34" s="24" t="s">
        <v>2</v>
      </c>
      <c r="B34" s="11" t="s">
        <v>455</v>
      </c>
      <c r="C34" s="11" t="s">
        <v>3</v>
      </c>
      <c r="D34" s="12" t="s">
        <v>34</v>
      </c>
      <c r="E34" s="12" t="s">
        <v>26</v>
      </c>
      <c r="F34" s="26" t="s">
        <v>608</v>
      </c>
      <c r="G34" s="11" t="s">
        <v>610</v>
      </c>
    </row>
    <row r="35" spans="1:9" s="94" customFormat="1" ht="45" x14ac:dyDescent="0.25">
      <c r="A35" s="95">
        <v>21</v>
      </c>
      <c r="B35" s="104" t="s">
        <v>666</v>
      </c>
      <c r="C35" s="7" t="s">
        <v>509</v>
      </c>
      <c r="D35" s="80">
        <v>80000</v>
      </c>
      <c r="E35" s="6" t="s">
        <v>169</v>
      </c>
      <c r="F35" s="203">
        <v>43313</v>
      </c>
      <c r="G35" s="9" t="s">
        <v>235</v>
      </c>
      <c r="H35" s="204"/>
      <c r="I35" s="204"/>
    </row>
    <row r="36" spans="1:9" s="94" customFormat="1" x14ac:dyDescent="0.25">
      <c r="A36" s="95">
        <v>22</v>
      </c>
      <c r="B36" s="104" t="s">
        <v>668</v>
      </c>
      <c r="C36" s="7" t="s">
        <v>669</v>
      </c>
      <c r="D36" s="80">
        <v>10000</v>
      </c>
      <c r="E36" s="6" t="s">
        <v>169</v>
      </c>
      <c r="F36" s="203">
        <v>43313</v>
      </c>
      <c r="G36" s="9" t="s">
        <v>235</v>
      </c>
      <c r="H36" s="204"/>
      <c r="I36" s="204"/>
    </row>
    <row r="37" spans="1:9" ht="30" x14ac:dyDescent="0.25">
      <c r="A37" s="95">
        <v>23</v>
      </c>
      <c r="B37" s="19" t="s">
        <v>398</v>
      </c>
      <c r="C37" s="124" t="s">
        <v>362</v>
      </c>
      <c r="D37" s="9">
        <v>200000</v>
      </c>
      <c r="E37" s="6" t="s">
        <v>169</v>
      </c>
      <c r="F37" s="203">
        <v>43313</v>
      </c>
      <c r="G37" s="9" t="s">
        <v>235</v>
      </c>
    </row>
    <row r="38" spans="1:9" x14ac:dyDescent="0.25">
      <c r="A38" s="14"/>
      <c r="B38" s="145" t="s">
        <v>454</v>
      </c>
      <c r="C38" s="15"/>
      <c r="D38" s="153">
        <f>SUM(D35:D37)</f>
        <v>290000</v>
      </c>
      <c r="E38" s="15"/>
      <c r="F38" s="15"/>
      <c r="G38" s="15"/>
    </row>
    <row r="39" spans="1:9" x14ac:dyDescent="0.25">
      <c r="A39" s="14"/>
      <c r="B39" s="145" t="s">
        <v>489</v>
      </c>
      <c r="C39" s="15"/>
      <c r="D39" s="153">
        <f>SUM(D38,D32,D19,D7)</f>
        <v>924369.75</v>
      </c>
      <c r="E39" s="15"/>
      <c r="F39" s="15"/>
      <c r="G39" s="15"/>
    </row>
  </sheetData>
  <mergeCells count="4">
    <mergeCell ref="B2:D2"/>
    <mergeCell ref="A8:G8"/>
    <mergeCell ref="A20:G20"/>
    <mergeCell ref="A33:G33"/>
  </mergeCells>
  <pageMargins left="0.7" right="0.7" top="0.75" bottom="0.75" header="0.3" footer="0.3"/>
  <pageSetup scale="70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zoomScaleNormal="100" workbookViewId="0">
      <selection sqref="A1:G1048576"/>
    </sheetView>
  </sheetViews>
  <sheetFormatPr defaultRowHeight="15" x14ac:dyDescent="0.25"/>
  <cols>
    <col min="2" max="2" width="27.5703125" style="149" customWidth="1"/>
    <col min="3" max="3" width="13.42578125" style="1" customWidth="1"/>
    <col min="4" max="5" width="18.28515625" style="1" customWidth="1"/>
    <col min="6" max="6" width="21.7109375" style="1" customWidth="1"/>
    <col min="7" max="7" width="16.85546875" style="1" customWidth="1"/>
    <col min="8" max="8" width="19" customWidth="1"/>
    <col min="9" max="9" width="18.7109375" customWidth="1"/>
    <col min="10" max="10" width="16.85546875" customWidth="1"/>
  </cols>
  <sheetData>
    <row r="1" spans="1:10" x14ac:dyDescent="0.25">
      <c r="B1" s="230" t="s">
        <v>344</v>
      </c>
      <c r="C1" s="230"/>
      <c r="D1" s="230"/>
    </row>
    <row r="2" spans="1:10" s="78" customFormat="1" x14ac:dyDescent="0.25">
      <c r="B2" s="230" t="s">
        <v>504</v>
      </c>
      <c r="C2" s="230"/>
      <c r="D2" s="230"/>
      <c r="E2" s="1"/>
      <c r="F2" s="1"/>
      <c r="G2" s="1"/>
    </row>
    <row r="3" spans="1:10" x14ac:dyDescent="0.25">
      <c r="A3" s="239" t="s">
        <v>407</v>
      </c>
      <c r="B3" s="239"/>
      <c r="C3" s="239"/>
      <c r="D3" s="239"/>
      <c r="E3" s="239"/>
      <c r="F3" s="239"/>
      <c r="G3" s="239"/>
    </row>
    <row r="4" spans="1:10" ht="45" x14ac:dyDescent="0.25">
      <c r="A4" s="24" t="s">
        <v>2</v>
      </c>
      <c r="B4" s="25" t="s">
        <v>33</v>
      </c>
      <c r="C4" s="11" t="s">
        <v>3</v>
      </c>
      <c r="D4" s="12" t="s">
        <v>34</v>
      </c>
      <c r="E4" s="12" t="s">
        <v>26</v>
      </c>
      <c r="F4" s="26" t="s">
        <v>35</v>
      </c>
      <c r="G4" s="11" t="s">
        <v>36</v>
      </c>
    </row>
    <row r="5" spans="1:10" x14ac:dyDescent="0.25">
      <c r="A5" s="9">
        <v>1</v>
      </c>
      <c r="B5" s="113" t="s">
        <v>410</v>
      </c>
      <c r="C5" s="9" t="s">
        <v>505</v>
      </c>
      <c r="D5" s="9">
        <v>25000</v>
      </c>
      <c r="E5" s="9" t="s">
        <v>397</v>
      </c>
      <c r="F5" s="9" t="s">
        <v>189</v>
      </c>
      <c r="G5" s="9" t="s">
        <v>235</v>
      </c>
    </row>
    <row r="6" spans="1:10" x14ac:dyDescent="0.25">
      <c r="A6" s="9">
        <v>2</v>
      </c>
      <c r="B6" s="113" t="s">
        <v>405</v>
      </c>
      <c r="C6" s="9" t="s">
        <v>395</v>
      </c>
      <c r="D6" s="9">
        <v>10000</v>
      </c>
      <c r="E6" s="9" t="s">
        <v>397</v>
      </c>
      <c r="F6" s="9" t="s">
        <v>189</v>
      </c>
      <c r="G6" s="9" t="s">
        <v>235</v>
      </c>
    </row>
    <row r="7" spans="1:10" x14ac:dyDescent="0.25">
      <c r="A7" s="9">
        <v>3</v>
      </c>
      <c r="B7" s="113" t="s">
        <v>404</v>
      </c>
      <c r="C7" s="9" t="s">
        <v>97</v>
      </c>
      <c r="D7" s="9">
        <v>6000</v>
      </c>
      <c r="E7" s="9" t="s">
        <v>397</v>
      </c>
      <c r="F7" s="9" t="s">
        <v>189</v>
      </c>
      <c r="G7" s="9" t="s">
        <v>235</v>
      </c>
    </row>
    <row r="8" spans="1:10" ht="30" x14ac:dyDescent="0.25">
      <c r="A8" s="9">
        <v>4</v>
      </c>
      <c r="B8" s="200" t="s">
        <v>665</v>
      </c>
      <c r="C8" s="9" t="s">
        <v>509</v>
      </c>
      <c r="D8" s="9">
        <v>65200</v>
      </c>
      <c r="E8" s="9" t="s">
        <v>397</v>
      </c>
      <c r="F8" s="9" t="s">
        <v>189</v>
      </c>
      <c r="G8" s="9" t="s">
        <v>235</v>
      </c>
    </row>
    <row r="9" spans="1:10" ht="30" x14ac:dyDescent="0.25">
      <c r="A9" s="9">
        <v>5</v>
      </c>
      <c r="B9" s="200" t="s">
        <v>411</v>
      </c>
      <c r="C9" s="9" t="s">
        <v>392</v>
      </c>
      <c r="D9" s="9">
        <v>2800</v>
      </c>
      <c r="E9" s="9" t="s">
        <v>397</v>
      </c>
      <c r="F9" s="9" t="s">
        <v>189</v>
      </c>
      <c r="G9" s="9" t="s">
        <v>235</v>
      </c>
      <c r="J9" s="90"/>
    </row>
    <row r="10" spans="1:10" x14ac:dyDescent="0.25">
      <c r="A10" s="9">
        <v>6</v>
      </c>
      <c r="B10" s="113" t="s">
        <v>412</v>
      </c>
      <c r="C10" s="9" t="s">
        <v>392</v>
      </c>
      <c r="D10" s="9">
        <v>10000</v>
      </c>
      <c r="E10" s="9" t="s">
        <v>397</v>
      </c>
      <c r="F10" s="9" t="s">
        <v>189</v>
      </c>
      <c r="G10" s="9" t="s">
        <v>235</v>
      </c>
    </row>
    <row r="11" spans="1:10" x14ac:dyDescent="0.25">
      <c r="A11" s="9">
        <v>7</v>
      </c>
      <c r="B11" s="113" t="s">
        <v>413</v>
      </c>
      <c r="C11" s="9" t="s">
        <v>370</v>
      </c>
      <c r="D11" s="9">
        <v>18000</v>
      </c>
      <c r="E11" s="9" t="s">
        <v>397</v>
      </c>
      <c r="F11" s="9" t="s">
        <v>189</v>
      </c>
      <c r="G11" s="9" t="s">
        <v>235</v>
      </c>
    </row>
    <row r="12" spans="1:10" x14ac:dyDescent="0.25">
      <c r="A12" s="21"/>
      <c r="B12" s="133" t="s">
        <v>454</v>
      </c>
      <c r="C12" s="15"/>
      <c r="D12" s="15">
        <f>SUM(D5:D11)</f>
        <v>137000</v>
      </c>
      <c r="E12" s="18"/>
      <c r="F12" s="18"/>
      <c r="G12" s="18"/>
    </row>
    <row r="13" spans="1:10" x14ac:dyDescent="0.25">
      <c r="A13" s="238" t="s">
        <v>359</v>
      </c>
      <c r="B13" s="238"/>
      <c r="C13" s="238"/>
      <c r="D13" s="238"/>
      <c r="E13" s="238"/>
      <c r="F13" s="238"/>
      <c r="G13" s="238"/>
    </row>
    <row r="14" spans="1:10" ht="45" x14ac:dyDescent="0.25">
      <c r="A14" s="24" t="s">
        <v>2</v>
      </c>
      <c r="B14" s="25" t="s">
        <v>33</v>
      </c>
      <c r="C14" s="11" t="s">
        <v>3</v>
      </c>
      <c r="D14" s="12" t="s">
        <v>34</v>
      </c>
      <c r="E14" s="12" t="s">
        <v>26</v>
      </c>
      <c r="F14" s="26" t="s">
        <v>35</v>
      </c>
      <c r="G14" s="11" t="s">
        <v>36</v>
      </c>
    </row>
    <row r="15" spans="1:10" x14ac:dyDescent="0.25">
      <c r="A15" s="9">
        <v>8</v>
      </c>
      <c r="B15" s="113" t="s">
        <v>400</v>
      </c>
      <c r="C15" s="9" t="s">
        <v>372</v>
      </c>
      <c r="D15" s="9">
        <v>1300</v>
      </c>
      <c r="E15" s="9" t="s">
        <v>397</v>
      </c>
      <c r="F15" s="9" t="s">
        <v>189</v>
      </c>
      <c r="G15" s="9" t="s">
        <v>235</v>
      </c>
    </row>
    <row r="16" spans="1:10" x14ac:dyDescent="0.25">
      <c r="A16" s="9">
        <v>9</v>
      </c>
      <c r="B16" s="113" t="s">
        <v>401</v>
      </c>
      <c r="C16" s="9" t="s">
        <v>415</v>
      </c>
      <c r="D16" s="9">
        <v>2700</v>
      </c>
      <c r="E16" s="9" t="s">
        <v>397</v>
      </c>
      <c r="F16" s="9" t="s">
        <v>189</v>
      </c>
      <c r="G16" s="9" t="s">
        <v>235</v>
      </c>
    </row>
    <row r="17" spans="1:7" x14ac:dyDescent="0.25">
      <c r="A17" s="9">
        <v>10</v>
      </c>
      <c r="B17" s="113" t="s">
        <v>402</v>
      </c>
      <c r="C17" s="9" t="s">
        <v>416</v>
      </c>
      <c r="D17" s="9">
        <v>2000</v>
      </c>
      <c r="E17" s="9" t="s">
        <v>397</v>
      </c>
      <c r="F17" s="9" t="s">
        <v>189</v>
      </c>
      <c r="G17" s="9" t="s">
        <v>235</v>
      </c>
    </row>
    <row r="18" spans="1:7" x14ac:dyDescent="0.25">
      <c r="A18" s="9">
        <v>11</v>
      </c>
      <c r="B18" s="113" t="s">
        <v>399</v>
      </c>
      <c r="C18" s="9" t="s">
        <v>417</v>
      </c>
      <c r="D18" s="9">
        <v>4000</v>
      </c>
      <c r="E18" s="9" t="s">
        <v>397</v>
      </c>
      <c r="F18" s="9" t="s">
        <v>189</v>
      </c>
      <c r="G18" s="9" t="s">
        <v>235</v>
      </c>
    </row>
    <row r="19" spans="1:7" x14ac:dyDescent="0.25">
      <c r="A19" s="9">
        <v>12</v>
      </c>
      <c r="B19" s="113" t="s">
        <v>409</v>
      </c>
      <c r="C19" s="9" t="s">
        <v>380</v>
      </c>
      <c r="D19" s="9">
        <v>2000.07</v>
      </c>
      <c r="E19" s="9" t="s">
        <v>397</v>
      </c>
      <c r="F19" s="9" t="s">
        <v>189</v>
      </c>
      <c r="G19" s="9" t="s">
        <v>235</v>
      </c>
    </row>
    <row r="20" spans="1:7" x14ac:dyDescent="0.25">
      <c r="A20" s="9">
        <v>13</v>
      </c>
      <c r="B20" s="113" t="s">
        <v>357</v>
      </c>
      <c r="C20" s="9" t="s">
        <v>380</v>
      </c>
      <c r="D20" s="9">
        <v>8924.2999999999993</v>
      </c>
      <c r="E20" s="9" t="s">
        <v>397</v>
      </c>
      <c r="F20" s="9" t="s">
        <v>189</v>
      </c>
      <c r="G20" s="9" t="s">
        <v>235</v>
      </c>
    </row>
    <row r="21" spans="1:7" x14ac:dyDescent="0.25">
      <c r="A21" s="9">
        <v>14</v>
      </c>
      <c r="B21" s="200" t="s">
        <v>414</v>
      </c>
      <c r="C21" s="9" t="s">
        <v>418</v>
      </c>
      <c r="D21" s="9">
        <v>3000</v>
      </c>
      <c r="E21" s="9" t="s">
        <v>397</v>
      </c>
      <c r="F21" s="9" t="s">
        <v>189</v>
      </c>
      <c r="G21" s="9" t="s">
        <v>235</v>
      </c>
    </row>
    <row r="22" spans="1:7" x14ac:dyDescent="0.25">
      <c r="A22" s="14"/>
      <c r="B22" s="133" t="s">
        <v>454</v>
      </c>
      <c r="C22" s="15"/>
      <c r="D22" s="15">
        <f>SUM(D15:D21)</f>
        <v>23924.37</v>
      </c>
      <c r="E22" s="15"/>
      <c r="F22" s="15"/>
      <c r="G22" s="15"/>
    </row>
    <row r="23" spans="1:7" x14ac:dyDescent="0.25">
      <c r="A23" s="238" t="s">
        <v>408</v>
      </c>
      <c r="B23" s="238"/>
      <c r="C23" s="238"/>
      <c r="D23" s="238"/>
      <c r="E23" s="238"/>
      <c r="F23" s="238"/>
      <c r="G23" s="244"/>
    </row>
    <row r="24" spans="1:7" ht="45" x14ac:dyDescent="0.25">
      <c r="A24" s="24" t="s">
        <v>2</v>
      </c>
      <c r="B24" s="11" t="s">
        <v>455</v>
      </c>
      <c r="C24" s="11" t="s">
        <v>3</v>
      </c>
      <c r="D24" s="12" t="s">
        <v>34</v>
      </c>
      <c r="E24" s="12" t="s">
        <v>26</v>
      </c>
      <c r="F24" s="26" t="s">
        <v>608</v>
      </c>
      <c r="G24" s="11" t="s">
        <v>610</v>
      </c>
    </row>
    <row r="25" spans="1:7" x14ac:dyDescent="0.25">
      <c r="A25" s="9">
        <v>15</v>
      </c>
      <c r="B25" s="113" t="s">
        <v>398</v>
      </c>
      <c r="C25" s="124" t="s">
        <v>362</v>
      </c>
      <c r="D25" s="9">
        <v>150000</v>
      </c>
      <c r="E25" s="9" t="s">
        <v>169</v>
      </c>
      <c r="F25" s="9" t="s">
        <v>189</v>
      </c>
      <c r="G25" s="9" t="s">
        <v>235</v>
      </c>
    </row>
    <row r="26" spans="1:7" s="58" customFormat="1" x14ac:dyDescent="0.25">
      <c r="A26" s="14"/>
      <c r="B26" s="133" t="s">
        <v>454</v>
      </c>
      <c r="C26" s="15"/>
      <c r="D26" s="15">
        <f>SUM(D25)</f>
        <v>150000</v>
      </c>
      <c r="E26" s="15"/>
      <c r="F26" s="15"/>
      <c r="G26" s="15"/>
    </row>
    <row r="27" spans="1:7" x14ac:dyDescent="0.25">
      <c r="A27" s="14"/>
      <c r="B27" s="133" t="s">
        <v>489</v>
      </c>
      <c r="C27" s="15"/>
      <c r="D27" s="15">
        <f>SUM(D26,D22,D12)</f>
        <v>310924.37</v>
      </c>
      <c r="E27" s="15"/>
      <c r="F27" s="15"/>
      <c r="G27" s="15"/>
    </row>
    <row r="28" spans="1:7" x14ac:dyDescent="0.25">
      <c r="A28" s="115"/>
      <c r="B28" s="201"/>
      <c r="C28" s="154"/>
      <c r="D28" s="154"/>
      <c r="E28" s="154"/>
      <c r="F28" s="154"/>
      <c r="G28" s="154"/>
    </row>
  </sheetData>
  <mergeCells count="5">
    <mergeCell ref="B1:D1"/>
    <mergeCell ref="B2:D2"/>
    <mergeCell ref="A23:G23"/>
    <mergeCell ref="A13:G13"/>
    <mergeCell ref="A3:G3"/>
  </mergeCells>
  <pageMargins left="0.7" right="0.7" top="0.75" bottom="0.75" header="0.3" footer="0.3"/>
  <pageSetup scale="97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workbookViewId="0">
      <selection sqref="A1:G1048576"/>
    </sheetView>
  </sheetViews>
  <sheetFormatPr defaultRowHeight="15" x14ac:dyDescent="0.25"/>
  <cols>
    <col min="2" max="2" width="21.140625" style="149" customWidth="1"/>
    <col min="3" max="3" width="13.42578125" style="1" customWidth="1"/>
    <col min="4" max="5" width="18.28515625" style="1" customWidth="1"/>
    <col min="6" max="6" width="21.7109375" style="1" customWidth="1"/>
    <col min="7" max="7" width="16.85546875" style="1" customWidth="1"/>
    <col min="8" max="8" width="19" customWidth="1"/>
    <col min="9" max="9" width="18.7109375" customWidth="1"/>
    <col min="10" max="10" width="16.85546875" customWidth="1"/>
  </cols>
  <sheetData>
    <row r="1" spans="1:10" s="78" customFormat="1" x14ac:dyDescent="0.25">
      <c r="B1" s="149"/>
      <c r="C1" s="1"/>
      <c r="D1" s="1"/>
      <c r="E1" s="1"/>
      <c r="F1" s="1"/>
      <c r="G1" s="1"/>
    </row>
    <row r="2" spans="1:10" s="78" customFormat="1" x14ac:dyDescent="0.25">
      <c r="B2" s="149"/>
      <c r="C2" s="1"/>
      <c r="D2" s="1"/>
      <c r="E2" s="1"/>
      <c r="F2" s="1"/>
      <c r="G2" s="1"/>
    </row>
    <row r="4" spans="1:10" x14ac:dyDescent="0.25">
      <c r="C4" s="230" t="s">
        <v>499</v>
      </c>
      <c r="D4" s="230"/>
      <c r="E4" s="230"/>
    </row>
    <row r="5" spans="1:10" x14ac:dyDescent="0.25">
      <c r="C5" s="230" t="s">
        <v>500</v>
      </c>
      <c r="D5" s="230"/>
      <c r="E5" s="230"/>
    </row>
    <row r="7" spans="1:10" x14ac:dyDescent="0.25">
      <c r="A7" s="239" t="s">
        <v>574</v>
      </c>
      <c r="B7" s="239"/>
      <c r="C7" s="239"/>
      <c r="D7" s="239"/>
      <c r="E7" s="239"/>
      <c r="F7" s="239"/>
      <c r="G7" s="239"/>
      <c r="H7" s="78"/>
      <c r="I7" s="78"/>
      <c r="J7" s="78"/>
    </row>
    <row r="8" spans="1:10" ht="45" x14ac:dyDescent="0.25">
      <c r="A8" s="24" t="s">
        <v>2</v>
      </c>
      <c r="B8" s="25" t="s">
        <v>33</v>
      </c>
      <c r="C8" s="11" t="s">
        <v>3</v>
      </c>
      <c r="D8" s="12" t="s">
        <v>34</v>
      </c>
      <c r="E8" s="12" t="s">
        <v>26</v>
      </c>
      <c r="F8" s="26" t="s">
        <v>35</v>
      </c>
      <c r="G8" s="11" t="s">
        <v>36</v>
      </c>
      <c r="H8" s="78"/>
      <c r="I8" s="78"/>
      <c r="J8" s="78"/>
    </row>
    <row r="9" spans="1:10" ht="30" x14ac:dyDescent="0.25">
      <c r="A9" s="9">
        <v>1</v>
      </c>
      <c r="B9" s="200" t="s">
        <v>575</v>
      </c>
      <c r="C9" s="9" t="s">
        <v>392</v>
      </c>
      <c r="D9" s="9">
        <v>90000</v>
      </c>
      <c r="E9" s="9" t="s">
        <v>397</v>
      </c>
      <c r="F9" s="9" t="s">
        <v>189</v>
      </c>
      <c r="G9" s="9" t="s">
        <v>23</v>
      </c>
    </row>
    <row r="10" spans="1:10" s="78" customFormat="1" x14ac:dyDescent="0.25">
      <c r="A10" s="9">
        <v>2</v>
      </c>
      <c r="B10" s="200" t="s">
        <v>410</v>
      </c>
      <c r="C10" s="9" t="s">
        <v>505</v>
      </c>
      <c r="D10" s="9">
        <v>13200</v>
      </c>
      <c r="E10" s="9" t="s">
        <v>397</v>
      </c>
      <c r="F10" s="9" t="s">
        <v>189</v>
      </c>
      <c r="G10" s="9" t="s">
        <v>23</v>
      </c>
    </row>
    <row r="11" spans="1:10" s="78" customFormat="1" x14ac:dyDescent="0.25">
      <c r="A11" s="9">
        <v>3</v>
      </c>
      <c r="B11" s="200" t="s">
        <v>404</v>
      </c>
      <c r="C11" s="9" t="s">
        <v>97</v>
      </c>
      <c r="D11" s="9">
        <v>19700</v>
      </c>
      <c r="E11" s="9" t="s">
        <v>397</v>
      </c>
      <c r="F11" s="9" t="s">
        <v>189</v>
      </c>
      <c r="G11" s="9" t="s">
        <v>23</v>
      </c>
    </row>
    <row r="12" spans="1:10" x14ac:dyDescent="0.25">
      <c r="A12" s="9">
        <v>4</v>
      </c>
      <c r="B12" s="113" t="s">
        <v>444</v>
      </c>
      <c r="C12" s="9" t="s">
        <v>391</v>
      </c>
      <c r="D12" s="9">
        <v>15000</v>
      </c>
      <c r="E12" s="9" t="s">
        <v>397</v>
      </c>
      <c r="F12" s="9" t="s">
        <v>189</v>
      </c>
      <c r="G12" s="9" t="s">
        <v>23</v>
      </c>
    </row>
    <row r="13" spans="1:10" x14ac:dyDescent="0.25">
      <c r="A13" s="9">
        <v>5</v>
      </c>
      <c r="B13" s="113" t="s">
        <v>439</v>
      </c>
      <c r="C13" s="9" t="s">
        <v>531</v>
      </c>
      <c r="D13" s="9">
        <v>4500</v>
      </c>
      <c r="E13" s="9" t="s">
        <v>397</v>
      </c>
      <c r="F13" s="9" t="s">
        <v>189</v>
      </c>
      <c r="G13" s="9" t="s">
        <v>23</v>
      </c>
    </row>
    <row r="14" spans="1:10" x14ac:dyDescent="0.25">
      <c r="A14" s="9">
        <v>6</v>
      </c>
      <c r="B14" s="113" t="s">
        <v>458</v>
      </c>
      <c r="C14" s="9" t="s">
        <v>459</v>
      </c>
      <c r="D14" s="9">
        <v>6800</v>
      </c>
      <c r="E14" s="9" t="s">
        <v>397</v>
      </c>
      <c r="F14" s="9" t="s">
        <v>189</v>
      </c>
      <c r="G14" s="9" t="s">
        <v>23</v>
      </c>
    </row>
    <row r="15" spans="1:10" x14ac:dyDescent="0.25">
      <c r="A15" s="9">
        <v>7</v>
      </c>
      <c r="B15" s="113" t="s">
        <v>47</v>
      </c>
      <c r="C15" s="9" t="s">
        <v>48</v>
      </c>
      <c r="D15" s="9">
        <v>6200</v>
      </c>
      <c r="E15" s="9" t="s">
        <v>397</v>
      </c>
      <c r="F15" s="9" t="s">
        <v>189</v>
      </c>
      <c r="G15" s="9" t="s">
        <v>23</v>
      </c>
    </row>
    <row r="16" spans="1:10" x14ac:dyDescent="0.25">
      <c r="A16" s="9">
        <v>8</v>
      </c>
      <c r="B16" s="113" t="s">
        <v>440</v>
      </c>
      <c r="C16" s="9" t="s">
        <v>529</v>
      </c>
      <c r="D16" s="9">
        <v>2800</v>
      </c>
      <c r="E16" s="9" t="s">
        <v>397</v>
      </c>
      <c r="F16" s="9" t="s">
        <v>189</v>
      </c>
      <c r="G16" s="9" t="s">
        <v>23</v>
      </c>
    </row>
    <row r="17" spans="1:7" x14ac:dyDescent="0.25">
      <c r="A17" s="9">
        <v>9</v>
      </c>
      <c r="B17" s="113" t="s">
        <v>441</v>
      </c>
      <c r="C17" s="9" t="s">
        <v>530</v>
      </c>
      <c r="D17" s="9">
        <v>3250</v>
      </c>
      <c r="E17" s="9" t="s">
        <v>397</v>
      </c>
      <c r="F17" s="9" t="s">
        <v>189</v>
      </c>
      <c r="G17" s="9" t="s">
        <v>23</v>
      </c>
    </row>
    <row r="18" spans="1:7" x14ac:dyDescent="0.25">
      <c r="A18" s="9">
        <v>10</v>
      </c>
      <c r="B18" s="113" t="s">
        <v>442</v>
      </c>
      <c r="C18" s="9" t="s">
        <v>555</v>
      </c>
      <c r="D18" s="9">
        <v>2285.71</v>
      </c>
      <c r="E18" s="9" t="s">
        <v>397</v>
      </c>
      <c r="F18" s="9" t="s">
        <v>189</v>
      </c>
      <c r="G18" s="9" t="s">
        <v>23</v>
      </c>
    </row>
    <row r="19" spans="1:7" x14ac:dyDescent="0.25">
      <c r="A19" s="9">
        <v>11</v>
      </c>
      <c r="B19" s="113" t="s">
        <v>443</v>
      </c>
      <c r="C19" s="9" t="s">
        <v>457</v>
      </c>
      <c r="D19" s="9">
        <v>2200</v>
      </c>
      <c r="E19" s="9" t="s">
        <v>397</v>
      </c>
      <c r="F19" s="9" t="s">
        <v>189</v>
      </c>
      <c r="G19" s="9" t="s">
        <v>23</v>
      </c>
    </row>
    <row r="20" spans="1:7" x14ac:dyDescent="0.25">
      <c r="A20" s="14"/>
      <c r="B20" s="133" t="s">
        <v>454</v>
      </c>
      <c r="C20" s="15"/>
      <c r="D20" s="15">
        <f>SUM(D9:D19)</f>
        <v>165935.71</v>
      </c>
      <c r="E20" s="15"/>
      <c r="F20" s="15"/>
      <c r="G20" s="15"/>
    </row>
    <row r="21" spans="1:7" x14ac:dyDescent="0.25">
      <c r="A21" s="238" t="s">
        <v>602</v>
      </c>
      <c r="B21" s="238"/>
      <c r="C21" s="238"/>
      <c r="D21" s="238"/>
      <c r="E21" s="238"/>
      <c r="F21" s="238"/>
      <c r="G21" s="238"/>
    </row>
    <row r="22" spans="1:7" ht="45" x14ac:dyDescent="0.25">
      <c r="A22" s="24" t="s">
        <v>2</v>
      </c>
      <c r="B22" s="25" t="s">
        <v>33</v>
      </c>
      <c r="C22" s="11" t="s">
        <v>3</v>
      </c>
      <c r="D22" s="12" t="s">
        <v>34</v>
      </c>
      <c r="E22" s="12" t="s">
        <v>26</v>
      </c>
      <c r="F22" s="26" t="s">
        <v>35</v>
      </c>
      <c r="G22" s="11" t="s">
        <v>36</v>
      </c>
    </row>
    <row r="23" spans="1:7" x14ac:dyDescent="0.25">
      <c r="A23" s="95">
        <v>12</v>
      </c>
      <c r="B23" s="8" t="s">
        <v>572</v>
      </c>
      <c r="C23" s="7" t="s">
        <v>573</v>
      </c>
      <c r="D23" s="9">
        <v>5500</v>
      </c>
      <c r="E23" s="9" t="s">
        <v>397</v>
      </c>
      <c r="F23" s="9" t="s">
        <v>189</v>
      </c>
      <c r="G23" s="9" t="s">
        <v>23</v>
      </c>
    </row>
    <row r="24" spans="1:7" x14ac:dyDescent="0.25">
      <c r="A24" s="95">
        <v>13</v>
      </c>
      <c r="B24" s="113" t="s">
        <v>437</v>
      </c>
      <c r="C24" s="9" t="s">
        <v>434</v>
      </c>
      <c r="D24" s="9">
        <v>10200</v>
      </c>
      <c r="E24" s="9" t="s">
        <v>397</v>
      </c>
      <c r="F24" s="9" t="s">
        <v>189</v>
      </c>
      <c r="G24" s="9" t="s">
        <v>23</v>
      </c>
    </row>
    <row r="25" spans="1:7" x14ac:dyDescent="0.25">
      <c r="A25" s="95">
        <v>14</v>
      </c>
      <c r="B25" s="113" t="s">
        <v>467</v>
      </c>
      <c r="C25" s="9" t="s">
        <v>511</v>
      </c>
      <c r="D25" s="9">
        <v>15300</v>
      </c>
      <c r="E25" s="9" t="s">
        <v>397</v>
      </c>
      <c r="F25" s="9" t="s">
        <v>189</v>
      </c>
      <c r="G25" s="9" t="s">
        <v>23</v>
      </c>
    </row>
    <row r="26" spans="1:7" s="78" customFormat="1" x14ac:dyDescent="0.25">
      <c r="A26" s="95">
        <v>15</v>
      </c>
      <c r="B26" s="112" t="s">
        <v>523</v>
      </c>
      <c r="C26" s="167" t="s">
        <v>377</v>
      </c>
      <c r="D26" s="195">
        <v>18200</v>
      </c>
      <c r="E26" s="9" t="s">
        <v>397</v>
      </c>
      <c r="F26" s="9" t="s">
        <v>189</v>
      </c>
      <c r="G26" s="9" t="s">
        <v>23</v>
      </c>
    </row>
    <row r="27" spans="1:7" s="78" customFormat="1" x14ac:dyDescent="0.25">
      <c r="A27" s="95">
        <v>16</v>
      </c>
      <c r="B27" s="114" t="s">
        <v>521</v>
      </c>
      <c r="C27" s="196" t="s">
        <v>585</v>
      </c>
      <c r="D27" s="195">
        <v>25900</v>
      </c>
      <c r="E27" s="9" t="s">
        <v>397</v>
      </c>
      <c r="F27" s="9" t="s">
        <v>189</v>
      </c>
      <c r="G27" s="9" t="s">
        <v>23</v>
      </c>
    </row>
    <row r="28" spans="1:7" s="78" customFormat="1" x14ac:dyDescent="0.25">
      <c r="A28" s="95">
        <v>17</v>
      </c>
      <c r="B28" s="114" t="s">
        <v>563</v>
      </c>
      <c r="C28" s="196" t="s">
        <v>378</v>
      </c>
      <c r="D28" s="195">
        <v>16050</v>
      </c>
      <c r="E28" s="9" t="s">
        <v>397</v>
      </c>
      <c r="F28" s="9" t="s">
        <v>189</v>
      </c>
      <c r="G28" s="9" t="s">
        <v>23</v>
      </c>
    </row>
    <row r="29" spans="1:7" x14ac:dyDescent="0.25">
      <c r="A29" s="95">
        <v>18</v>
      </c>
      <c r="B29" s="113" t="s">
        <v>400</v>
      </c>
      <c r="C29" s="9" t="s">
        <v>372</v>
      </c>
      <c r="D29" s="9">
        <v>3000</v>
      </c>
      <c r="E29" s="9" t="s">
        <v>397</v>
      </c>
      <c r="F29" s="9" t="s">
        <v>189</v>
      </c>
      <c r="G29" s="9" t="s">
        <v>23</v>
      </c>
    </row>
    <row r="30" spans="1:7" x14ac:dyDescent="0.25">
      <c r="A30" s="95">
        <v>19</v>
      </c>
      <c r="B30" s="113" t="s">
        <v>438</v>
      </c>
      <c r="C30" s="9" t="s">
        <v>558</v>
      </c>
      <c r="D30" s="9">
        <v>4200</v>
      </c>
      <c r="E30" s="9" t="s">
        <v>397</v>
      </c>
      <c r="F30" s="9" t="s">
        <v>189</v>
      </c>
      <c r="G30" s="9" t="s">
        <v>23</v>
      </c>
    </row>
    <row r="31" spans="1:7" x14ac:dyDescent="0.25">
      <c r="A31" s="93"/>
      <c r="B31" s="150" t="s">
        <v>454</v>
      </c>
      <c r="C31" s="151"/>
      <c r="D31" s="148">
        <f>SUM(D23:D30)</f>
        <v>98350</v>
      </c>
      <c r="E31" s="151"/>
      <c r="F31" s="151"/>
      <c r="G31" s="151"/>
    </row>
    <row r="32" spans="1:7" x14ac:dyDescent="0.25">
      <c r="A32" s="242" t="s">
        <v>408</v>
      </c>
      <c r="B32" s="242"/>
      <c r="C32" s="242"/>
      <c r="D32" s="242"/>
      <c r="E32" s="242"/>
      <c r="F32" s="242"/>
      <c r="G32" s="242"/>
    </row>
    <row r="33" spans="1:7" ht="45" x14ac:dyDescent="0.25">
      <c r="A33" s="24" t="s">
        <v>2</v>
      </c>
      <c r="B33" s="25" t="s">
        <v>455</v>
      </c>
      <c r="C33" s="11" t="s">
        <v>3</v>
      </c>
      <c r="D33" s="12" t="s">
        <v>34</v>
      </c>
      <c r="E33" s="12" t="s">
        <v>26</v>
      </c>
      <c r="F33" s="26" t="s">
        <v>608</v>
      </c>
      <c r="G33" s="11" t="s">
        <v>610</v>
      </c>
    </row>
    <row r="34" spans="1:7" ht="30" x14ac:dyDescent="0.25">
      <c r="A34" s="9">
        <v>20</v>
      </c>
      <c r="B34" s="200" t="s">
        <v>436</v>
      </c>
      <c r="C34" s="9" t="s">
        <v>392</v>
      </c>
      <c r="D34" s="9">
        <v>450000</v>
      </c>
      <c r="E34" s="9" t="s">
        <v>397</v>
      </c>
      <c r="F34" s="9" t="s">
        <v>189</v>
      </c>
      <c r="G34" s="9" t="s">
        <v>23</v>
      </c>
    </row>
    <row r="35" spans="1:7" x14ac:dyDescent="0.25">
      <c r="A35" s="14"/>
      <c r="B35" s="133" t="s">
        <v>454</v>
      </c>
      <c r="C35" s="15"/>
      <c r="D35" s="15">
        <f>SUM(D34)</f>
        <v>450000</v>
      </c>
      <c r="E35" s="15"/>
      <c r="F35" s="15"/>
      <c r="G35" s="15"/>
    </row>
    <row r="36" spans="1:7" x14ac:dyDescent="0.25">
      <c r="A36" s="14"/>
      <c r="B36" s="133" t="s">
        <v>635</v>
      </c>
      <c r="C36" s="15"/>
      <c r="D36" s="15">
        <f>SUM(D35,D31,D20)</f>
        <v>714285.71</v>
      </c>
      <c r="E36" s="15"/>
      <c r="F36" s="15"/>
      <c r="G36" s="15"/>
    </row>
  </sheetData>
  <mergeCells count="5">
    <mergeCell ref="C4:E4"/>
    <mergeCell ref="C5:E5"/>
    <mergeCell ref="A7:G7"/>
    <mergeCell ref="A21:G21"/>
    <mergeCell ref="A32:G32"/>
  </mergeCells>
  <pageMargins left="0.7" right="0.7" top="0.75" bottom="0.75" header="0.3" footer="0.3"/>
  <pageSetup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1"/>
  <sheetViews>
    <sheetView workbookViewId="0">
      <selection sqref="A1:G1048576"/>
    </sheetView>
  </sheetViews>
  <sheetFormatPr defaultRowHeight="15" x14ac:dyDescent="0.25"/>
  <cols>
    <col min="2" max="2" width="21.140625" customWidth="1"/>
    <col min="3" max="3" width="13.42578125" customWidth="1"/>
    <col min="4" max="5" width="18.28515625" customWidth="1"/>
    <col min="6" max="6" width="21.7109375" customWidth="1"/>
    <col min="7" max="7" width="16.85546875" customWidth="1"/>
    <col min="8" max="8" width="19" customWidth="1"/>
    <col min="9" max="9" width="18.7109375" customWidth="1"/>
    <col min="10" max="10" width="16.85546875" customWidth="1"/>
  </cols>
  <sheetData>
    <row r="2" spans="1:12" x14ac:dyDescent="0.25">
      <c r="B2" s="230" t="s">
        <v>502</v>
      </c>
      <c r="C2" s="230"/>
      <c r="D2" s="230"/>
      <c r="E2" s="230"/>
      <c r="F2" s="230"/>
      <c r="G2" s="230"/>
      <c r="H2" s="59"/>
      <c r="I2" s="59"/>
      <c r="J2" s="59"/>
      <c r="K2" s="59"/>
      <c r="L2" s="59"/>
    </row>
    <row r="3" spans="1:12" x14ac:dyDescent="0.25">
      <c r="B3" s="230" t="s">
        <v>503</v>
      </c>
      <c r="C3" s="230"/>
      <c r="D3" s="230"/>
      <c r="E3" s="230"/>
      <c r="F3" s="230"/>
      <c r="G3" s="59"/>
      <c r="H3" s="59"/>
      <c r="I3" s="59"/>
      <c r="J3" s="59"/>
      <c r="K3" s="58"/>
      <c r="L3" s="58"/>
    </row>
    <row r="5" spans="1:12" x14ac:dyDescent="0.25">
      <c r="A5" s="239" t="s">
        <v>574</v>
      </c>
      <c r="B5" s="239"/>
      <c r="C5" s="239"/>
      <c r="D5" s="239"/>
      <c r="E5" s="239"/>
      <c r="F5" s="239"/>
      <c r="G5" s="239"/>
      <c r="H5" s="78"/>
      <c r="I5" s="78"/>
      <c r="J5" s="78"/>
    </row>
    <row r="6" spans="1:12" ht="45" x14ac:dyDescent="0.25">
      <c r="A6" s="24" t="s">
        <v>2</v>
      </c>
      <c r="B6" s="25" t="s">
        <v>33</v>
      </c>
      <c r="C6" s="11" t="s">
        <v>3</v>
      </c>
      <c r="D6" s="12" t="s">
        <v>34</v>
      </c>
      <c r="E6" s="12" t="s">
        <v>26</v>
      </c>
      <c r="F6" s="26" t="s">
        <v>35</v>
      </c>
      <c r="G6" s="11" t="s">
        <v>36</v>
      </c>
      <c r="H6" s="78"/>
      <c r="I6" s="78"/>
      <c r="J6" s="78"/>
    </row>
    <row r="7" spans="1:12" x14ac:dyDescent="0.25">
      <c r="A7" s="95">
        <v>1</v>
      </c>
      <c r="B7" s="8" t="s">
        <v>450</v>
      </c>
      <c r="C7" s="7" t="s">
        <v>391</v>
      </c>
      <c r="D7" s="81">
        <v>5200</v>
      </c>
      <c r="E7" s="6" t="s">
        <v>397</v>
      </c>
      <c r="F7" s="86" t="s">
        <v>181</v>
      </c>
      <c r="G7" s="7" t="s">
        <v>235</v>
      </c>
    </row>
    <row r="8" spans="1:12" x14ac:dyDescent="0.25">
      <c r="A8" s="95">
        <v>2</v>
      </c>
      <c r="B8" s="8" t="s">
        <v>350</v>
      </c>
      <c r="C8" s="7" t="s">
        <v>462</v>
      </c>
      <c r="D8" s="81">
        <v>66200</v>
      </c>
      <c r="E8" s="6" t="s">
        <v>397</v>
      </c>
      <c r="F8" s="86" t="s">
        <v>181</v>
      </c>
      <c r="G8" s="7" t="s">
        <v>235</v>
      </c>
    </row>
    <row r="9" spans="1:12" x14ac:dyDescent="0.25">
      <c r="A9" s="21"/>
      <c r="B9" s="14" t="s">
        <v>454</v>
      </c>
      <c r="C9" s="21"/>
      <c r="D9" s="65">
        <f>SUM(D7:D8)</f>
        <v>71400</v>
      </c>
      <c r="E9" s="21"/>
      <c r="F9" s="21"/>
      <c r="G9" s="21"/>
    </row>
    <row r="10" spans="1:12" x14ac:dyDescent="0.25">
      <c r="A10" s="238" t="s">
        <v>561</v>
      </c>
      <c r="B10" s="238"/>
      <c r="C10" s="238"/>
      <c r="D10" s="238"/>
      <c r="E10" s="238"/>
      <c r="F10" s="238"/>
      <c r="G10" s="238"/>
    </row>
    <row r="11" spans="1:12" ht="45" x14ac:dyDescent="0.25">
      <c r="A11" s="24" t="s">
        <v>2</v>
      </c>
      <c r="B11" s="25" t="s">
        <v>33</v>
      </c>
      <c r="C11" s="11" t="s">
        <v>3</v>
      </c>
      <c r="D11" s="12" t="s">
        <v>34</v>
      </c>
      <c r="E11" s="12" t="s">
        <v>26</v>
      </c>
      <c r="F11" s="26" t="s">
        <v>35</v>
      </c>
      <c r="G11" s="11" t="s">
        <v>36</v>
      </c>
    </row>
    <row r="12" spans="1:12" x14ac:dyDescent="0.25">
      <c r="A12" s="9">
        <v>3</v>
      </c>
      <c r="B12" s="20" t="s">
        <v>400</v>
      </c>
      <c r="C12" s="105" t="s">
        <v>372</v>
      </c>
      <c r="D12" s="9">
        <v>1000</v>
      </c>
      <c r="E12" s="6" t="s">
        <v>397</v>
      </c>
      <c r="F12" s="86" t="s">
        <v>181</v>
      </c>
      <c r="G12" s="7" t="s">
        <v>235</v>
      </c>
    </row>
    <row r="13" spans="1:12" x14ac:dyDescent="0.25">
      <c r="A13" s="9">
        <v>4</v>
      </c>
      <c r="B13" s="20" t="s">
        <v>353</v>
      </c>
      <c r="C13" s="105" t="s">
        <v>372</v>
      </c>
      <c r="D13" s="9">
        <v>700.84</v>
      </c>
      <c r="E13" s="6" t="s">
        <v>397</v>
      </c>
      <c r="F13" s="86" t="s">
        <v>181</v>
      </c>
      <c r="G13" s="7" t="s">
        <v>235</v>
      </c>
    </row>
    <row r="14" spans="1:12" x14ac:dyDescent="0.25">
      <c r="A14" s="9">
        <v>5</v>
      </c>
      <c r="B14" s="20" t="s">
        <v>437</v>
      </c>
      <c r="C14" s="105" t="s">
        <v>434</v>
      </c>
      <c r="D14" s="9">
        <v>9000</v>
      </c>
      <c r="E14" s="6" t="s">
        <v>397</v>
      </c>
      <c r="F14" s="86" t="s">
        <v>181</v>
      </c>
      <c r="G14" s="7" t="s">
        <v>235</v>
      </c>
    </row>
    <row r="15" spans="1:12" x14ac:dyDescent="0.25">
      <c r="A15" s="14"/>
      <c r="B15" s="14" t="s">
        <v>454</v>
      </c>
      <c r="C15" s="14"/>
      <c r="D15" s="14">
        <f>SUM(D12:D14)</f>
        <v>10700.84</v>
      </c>
      <c r="E15" s="14"/>
      <c r="F15" s="14"/>
      <c r="G15" s="14"/>
    </row>
    <row r="16" spans="1:12" x14ac:dyDescent="0.25">
      <c r="A16" s="238" t="s">
        <v>408</v>
      </c>
      <c r="B16" s="238"/>
      <c r="C16" s="238"/>
      <c r="D16" s="238"/>
      <c r="E16" s="238"/>
      <c r="F16" s="238"/>
      <c r="G16" s="238"/>
    </row>
    <row r="17" spans="1:7" ht="45" x14ac:dyDescent="0.25">
      <c r="A17" s="24" t="s">
        <v>2</v>
      </c>
      <c r="B17" s="25" t="s">
        <v>455</v>
      </c>
      <c r="C17" s="11" t="s">
        <v>3</v>
      </c>
      <c r="D17" s="12" t="s">
        <v>34</v>
      </c>
      <c r="E17" s="12" t="s">
        <v>26</v>
      </c>
      <c r="F17" s="26" t="s">
        <v>608</v>
      </c>
      <c r="G17" s="11" t="s">
        <v>610</v>
      </c>
    </row>
    <row r="18" spans="1:7" ht="30" x14ac:dyDescent="0.25">
      <c r="A18" s="107">
        <v>6</v>
      </c>
      <c r="B18" s="98" t="s">
        <v>398</v>
      </c>
      <c r="C18" s="99" t="s">
        <v>362</v>
      </c>
      <c r="D18" s="107">
        <v>20000</v>
      </c>
      <c r="E18" s="6" t="s">
        <v>397</v>
      </c>
      <c r="F18" s="86" t="s">
        <v>181</v>
      </c>
      <c r="G18" s="7" t="s">
        <v>235</v>
      </c>
    </row>
    <row r="19" spans="1:7" x14ac:dyDescent="0.25">
      <c r="A19" s="14"/>
      <c r="B19" s="14" t="s">
        <v>454</v>
      </c>
      <c r="C19" s="14"/>
      <c r="D19" s="14">
        <f>SUM(D18)</f>
        <v>20000</v>
      </c>
      <c r="E19" s="14"/>
      <c r="F19" s="14"/>
      <c r="G19" s="14"/>
    </row>
    <row r="20" spans="1:7" x14ac:dyDescent="0.25">
      <c r="A20" s="17">
        <v>7</v>
      </c>
      <c r="B20" s="83" t="s">
        <v>639</v>
      </c>
      <c r="C20" s="83"/>
      <c r="D20" s="83">
        <v>150000</v>
      </c>
      <c r="E20" s="6" t="s">
        <v>397</v>
      </c>
      <c r="F20" s="86" t="s">
        <v>181</v>
      </c>
      <c r="G20" s="7" t="s">
        <v>235</v>
      </c>
    </row>
    <row r="21" spans="1:7" ht="30" x14ac:dyDescent="0.25">
      <c r="A21" s="14"/>
      <c r="B21" s="85" t="s">
        <v>453</v>
      </c>
      <c r="C21" s="14"/>
      <c r="D21" s="65">
        <f>SUM(D9,D15,D19,D20)</f>
        <v>252100.84</v>
      </c>
      <c r="E21" s="14"/>
      <c r="F21" s="14"/>
      <c r="G21" s="14"/>
    </row>
  </sheetData>
  <mergeCells count="5">
    <mergeCell ref="B2:G2"/>
    <mergeCell ref="B3:F3"/>
    <mergeCell ref="A16:G16"/>
    <mergeCell ref="A5:G5"/>
    <mergeCell ref="A10:G10"/>
  </mergeCells>
  <pageMargins left="0.7" right="0.7" top="0.75" bottom="0.75" header="0.3" footer="0.3"/>
  <pageSetup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workbookViewId="0">
      <selection sqref="A1:G1048576"/>
    </sheetView>
  </sheetViews>
  <sheetFormatPr defaultRowHeight="15" x14ac:dyDescent="0.25"/>
  <cols>
    <col min="2" max="2" width="21.140625" customWidth="1"/>
    <col min="3" max="3" width="13.42578125" style="1" customWidth="1"/>
    <col min="4" max="5" width="18.28515625" style="1" customWidth="1"/>
    <col min="6" max="6" width="21.7109375" style="1" customWidth="1"/>
    <col min="7" max="7" width="16.85546875" style="1" customWidth="1"/>
    <col min="8" max="8" width="19" customWidth="1"/>
    <col min="9" max="9" width="18.7109375" customWidth="1"/>
    <col min="10" max="10" width="16.85546875" customWidth="1"/>
  </cols>
  <sheetData>
    <row r="1" spans="1:10" x14ac:dyDescent="0.25">
      <c r="A1" s="115"/>
      <c r="B1" s="115"/>
      <c r="C1" s="154"/>
      <c r="D1" s="154"/>
      <c r="E1" s="154"/>
      <c r="F1" s="154"/>
      <c r="G1" s="154"/>
    </row>
    <row r="2" spans="1:10" x14ac:dyDescent="0.25">
      <c r="A2" s="115"/>
      <c r="B2" s="230" t="s">
        <v>501</v>
      </c>
      <c r="C2" s="230"/>
      <c r="D2" s="230"/>
      <c r="E2" s="230"/>
      <c r="F2" s="59"/>
      <c r="G2" s="154"/>
    </row>
    <row r="3" spans="1:10" x14ac:dyDescent="0.25">
      <c r="A3" s="115"/>
      <c r="B3" s="230" t="s">
        <v>500</v>
      </c>
      <c r="C3" s="230"/>
      <c r="D3" s="230"/>
      <c r="E3" s="230"/>
      <c r="F3" s="59"/>
      <c r="G3" s="154"/>
    </row>
    <row r="4" spans="1:10" s="78" customFormat="1" x14ac:dyDescent="0.25">
      <c r="A4" s="115"/>
      <c r="B4" s="101"/>
      <c r="C4" s="101"/>
      <c r="D4" s="101"/>
      <c r="E4" s="101"/>
      <c r="F4" s="59"/>
      <c r="G4" s="154"/>
    </row>
    <row r="5" spans="1:10" x14ac:dyDescent="0.25">
      <c r="A5" s="115"/>
      <c r="B5" s="115"/>
      <c r="C5" s="154"/>
      <c r="D5" s="154"/>
      <c r="E5" s="154"/>
      <c r="F5" s="154"/>
      <c r="G5" s="154"/>
    </row>
    <row r="6" spans="1:10" x14ac:dyDescent="0.25">
      <c r="A6" s="115"/>
      <c r="B6" s="115"/>
      <c r="C6" s="154"/>
      <c r="D6" s="154"/>
      <c r="E6" s="154"/>
      <c r="F6" s="154"/>
      <c r="G6" s="154"/>
      <c r="H6" s="78"/>
      <c r="I6" s="78"/>
      <c r="J6" s="78"/>
    </row>
    <row r="7" spans="1:10" x14ac:dyDescent="0.25">
      <c r="A7" s="239" t="s">
        <v>431</v>
      </c>
      <c r="B7" s="239"/>
      <c r="C7" s="239"/>
      <c r="D7" s="239"/>
      <c r="E7" s="239"/>
      <c r="F7" s="239"/>
      <c r="G7" s="239"/>
      <c r="H7" s="78"/>
      <c r="I7" s="78"/>
      <c r="J7" s="78"/>
    </row>
    <row r="8" spans="1:10" ht="45" x14ac:dyDescent="0.25">
      <c r="A8" s="24" t="s">
        <v>2</v>
      </c>
      <c r="B8" s="25" t="s">
        <v>33</v>
      </c>
      <c r="C8" s="11" t="s">
        <v>3</v>
      </c>
      <c r="D8" s="12" t="s">
        <v>34</v>
      </c>
      <c r="E8" s="12" t="s">
        <v>26</v>
      </c>
      <c r="F8" s="26" t="s">
        <v>35</v>
      </c>
      <c r="G8" s="11" t="s">
        <v>36</v>
      </c>
      <c r="H8" s="78"/>
      <c r="I8" s="78"/>
      <c r="J8" s="78"/>
    </row>
    <row r="9" spans="1:10" ht="30" x14ac:dyDescent="0.25">
      <c r="A9" s="95">
        <v>1</v>
      </c>
      <c r="B9" s="8" t="s">
        <v>381</v>
      </c>
      <c r="C9" s="7" t="s">
        <v>451</v>
      </c>
      <c r="D9" s="80">
        <v>10000</v>
      </c>
      <c r="E9" s="6" t="s">
        <v>397</v>
      </c>
      <c r="F9" s="86" t="s">
        <v>189</v>
      </c>
      <c r="G9" s="7" t="s">
        <v>23</v>
      </c>
      <c r="H9" s="78"/>
      <c r="I9" s="78"/>
      <c r="J9" s="78"/>
    </row>
    <row r="10" spans="1:10" x14ac:dyDescent="0.25">
      <c r="A10" s="95">
        <v>2</v>
      </c>
      <c r="B10" s="8" t="s">
        <v>404</v>
      </c>
      <c r="C10" s="7" t="s">
        <v>97</v>
      </c>
      <c r="D10" s="80">
        <v>7500</v>
      </c>
      <c r="E10" s="6" t="s">
        <v>397</v>
      </c>
      <c r="F10" s="86" t="s">
        <v>189</v>
      </c>
      <c r="G10" s="7" t="s">
        <v>23</v>
      </c>
      <c r="H10" s="78"/>
      <c r="I10" s="78"/>
      <c r="J10" s="78"/>
    </row>
    <row r="11" spans="1:10" s="78" customFormat="1" x14ac:dyDescent="0.25">
      <c r="A11" s="95">
        <v>3</v>
      </c>
      <c r="B11" s="8" t="s">
        <v>467</v>
      </c>
      <c r="C11" s="7" t="s">
        <v>511</v>
      </c>
      <c r="D11" s="80">
        <v>10000</v>
      </c>
      <c r="E11" s="6" t="s">
        <v>397</v>
      </c>
      <c r="F11" s="86" t="s">
        <v>189</v>
      </c>
      <c r="G11" s="7" t="s">
        <v>23</v>
      </c>
    </row>
    <row r="12" spans="1:10" s="78" customFormat="1" ht="30" x14ac:dyDescent="0.25">
      <c r="A12" s="95">
        <v>4</v>
      </c>
      <c r="B12" s="8" t="s">
        <v>507</v>
      </c>
      <c r="C12" s="7" t="s">
        <v>44</v>
      </c>
      <c r="D12" s="80">
        <v>11000</v>
      </c>
      <c r="E12" s="6" t="s">
        <v>397</v>
      </c>
      <c r="F12" s="86" t="s">
        <v>189</v>
      </c>
      <c r="G12" s="7" t="s">
        <v>23</v>
      </c>
    </row>
    <row r="13" spans="1:10" s="78" customFormat="1" x14ac:dyDescent="0.25">
      <c r="A13" s="95">
        <v>5</v>
      </c>
      <c r="B13" s="8" t="s">
        <v>375</v>
      </c>
      <c r="C13" s="7" t="s">
        <v>378</v>
      </c>
      <c r="D13" s="80">
        <v>3500</v>
      </c>
      <c r="E13" s="6" t="s">
        <v>397</v>
      </c>
      <c r="F13" s="86" t="s">
        <v>189</v>
      </c>
      <c r="G13" s="7" t="s">
        <v>23</v>
      </c>
    </row>
    <row r="14" spans="1:10" x14ac:dyDescent="0.25">
      <c r="A14" s="95">
        <v>6</v>
      </c>
      <c r="B14" s="20" t="s">
        <v>443</v>
      </c>
      <c r="C14" s="9" t="s">
        <v>457</v>
      </c>
      <c r="D14" s="9">
        <v>4220.05</v>
      </c>
      <c r="E14" s="6" t="s">
        <v>397</v>
      </c>
      <c r="F14" s="86" t="s">
        <v>189</v>
      </c>
      <c r="G14" s="7" t="s">
        <v>23</v>
      </c>
    </row>
    <row r="15" spans="1:10" x14ac:dyDescent="0.25">
      <c r="A15" s="95">
        <v>7</v>
      </c>
      <c r="B15" s="20" t="s">
        <v>458</v>
      </c>
      <c r="C15" s="9" t="s">
        <v>459</v>
      </c>
      <c r="D15" s="9">
        <v>4300</v>
      </c>
      <c r="E15" s="6" t="s">
        <v>397</v>
      </c>
      <c r="F15" s="86" t="s">
        <v>189</v>
      </c>
      <c r="G15" s="7" t="s">
        <v>23</v>
      </c>
    </row>
    <row r="16" spans="1:10" s="78" customFormat="1" x14ac:dyDescent="0.25">
      <c r="A16" s="95">
        <v>8</v>
      </c>
      <c r="B16" s="8" t="s">
        <v>403</v>
      </c>
      <c r="C16" s="7" t="s">
        <v>377</v>
      </c>
      <c r="D16" s="80">
        <v>4500</v>
      </c>
      <c r="E16" s="6" t="s">
        <v>397</v>
      </c>
      <c r="F16" s="86" t="s">
        <v>189</v>
      </c>
      <c r="G16" s="7" t="s">
        <v>23</v>
      </c>
    </row>
    <row r="17" spans="1:10" s="78" customFormat="1" x14ac:dyDescent="0.25">
      <c r="A17" s="95">
        <v>9</v>
      </c>
      <c r="B17" s="8" t="s">
        <v>515</v>
      </c>
      <c r="C17" s="7" t="s">
        <v>678</v>
      </c>
      <c r="D17" s="80">
        <v>8000</v>
      </c>
      <c r="E17" s="6" t="s">
        <v>397</v>
      </c>
      <c r="F17" s="86" t="s">
        <v>189</v>
      </c>
      <c r="G17" s="7" t="s">
        <v>23</v>
      </c>
    </row>
    <row r="18" spans="1:10" s="78" customFormat="1" x14ac:dyDescent="0.25">
      <c r="A18" s="95">
        <v>10</v>
      </c>
      <c r="B18" s="8" t="s">
        <v>510</v>
      </c>
      <c r="C18" s="7" t="s">
        <v>512</v>
      </c>
      <c r="D18" s="80">
        <v>1760</v>
      </c>
      <c r="E18" s="6" t="s">
        <v>397</v>
      </c>
      <c r="F18" s="86" t="s">
        <v>189</v>
      </c>
      <c r="G18" s="7" t="s">
        <v>23</v>
      </c>
    </row>
    <row r="19" spans="1:10" x14ac:dyDescent="0.25">
      <c r="A19" s="95">
        <v>11</v>
      </c>
      <c r="B19" s="8" t="s">
        <v>450</v>
      </c>
      <c r="C19" s="7" t="s">
        <v>391</v>
      </c>
      <c r="D19" s="80">
        <v>4600</v>
      </c>
      <c r="E19" s="6" t="s">
        <v>397</v>
      </c>
      <c r="F19" s="86" t="s">
        <v>189</v>
      </c>
      <c r="G19" s="7" t="s">
        <v>23</v>
      </c>
      <c r="H19" s="78"/>
      <c r="I19" s="78"/>
      <c r="J19" s="78"/>
    </row>
    <row r="20" spans="1:10" x14ac:dyDescent="0.25">
      <c r="A20" s="21"/>
      <c r="B20" s="14" t="s">
        <v>454</v>
      </c>
      <c r="C20" s="18"/>
      <c r="D20" s="152">
        <f>SUM(D9:D19)</f>
        <v>69380.05</v>
      </c>
      <c r="E20" s="18"/>
      <c r="F20" s="18"/>
      <c r="G20" s="18"/>
    </row>
    <row r="21" spans="1:10" x14ac:dyDescent="0.25">
      <c r="A21" s="238" t="s">
        <v>445</v>
      </c>
      <c r="B21" s="238"/>
      <c r="C21" s="238"/>
      <c r="D21" s="238"/>
      <c r="E21" s="238"/>
      <c r="F21" s="238"/>
      <c r="G21" s="238"/>
    </row>
    <row r="22" spans="1:10" ht="45" x14ac:dyDescent="0.25">
      <c r="A22" s="24" t="s">
        <v>2</v>
      </c>
      <c r="B22" s="25" t="s">
        <v>33</v>
      </c>
      <c r="C22" s="11" t="s">
        <v>3</v>
      </c>
      <c r="D22" s="12" t="s">
        <v>34</v>
      </c>
      <c r="E22" s="12" t="s">
        <v>26</v>
      </c>
      <c r="F22" s="26" t="s">
        <v>35</v>
      </c>
      <c r="G22" s="11" t="s">
        <v>36</v>
      </c>
    </row>
    <row r="23" spans="1:10" x14ac:dyDescent="0.25">
      <c r="A23" s="9">
        <v>12</v>
      </c>
      <c r="B23" s="20" t="s">
        <v>472</v>
      </c>
      <c r="C23" s="9" t="s">
        <v>452</v>
      </c>
      <c r="D23" s="9">
        <v>5000</v>
      </c>
      <c r="E23" s="6" t="s">
        <v>397</v>
      </c>
      <c r="F23" s="86" t="s">
        <v>189</v>
      </c>
      <c r="G23" s="7" t="s">
        <v>23</v>
      </c>
    </row>
    <row r="24" spans="1:10" x14ac:dyDescent="0.25">
      <c r="A24" s="9">
        <v>13</v>
      </c>
      <c r="B24" s="20" t="s">
        <v>400</v>
      </c>
      <c r="C24" s="9" t="s">
        <v>372</v>
      </c>
      <c r="D24" s="9">
        <v>6890</v>
      </c>
      <c r="E24" s="6" t="s">
        <v>397</v>
      </c>
      <c r="F24" s="86" t="s">
        <v>189</v>
      </c>
      <c r="G24" s="7" t="s">
        <v>23</v>
      </c>
    </row>
    <row r="25" spans="1:10" x14ac:dyDescent="0.25">
      <c r="A25" s="9">
        <v>14</v>
      </c>
      <c r="B25" s="20" t="s">
        <v>353</v>
      </c>
      <c r="C25" s="9" t="s">
        <v>380</v>
      </c>
      <c r="D25" s="9">
        <v>6000</v>
      </c>
      <c r="E25" s="6" t="s">
        <v>397</v>
      </c>
      <c r="F25" s="86" t="s">
        <v>189</v>
      </c>
      <c r="G25" s="7" t="s">
        <v>23</v>
      </c>
      <c r="J25" s="90"/>
    </row>
    <row r="26" spans="1:10" s="78" customFormat="1" x14ac:dyDescent="0.25">
      <c r="A26" s="9">
        <v>15</v>
      </c>
      <c r="B26" s="20" t="s">
        <v>508</v>
      </c>
      <c r="C26" s="9" t="s">
        <v>434</v>
      </c>
      <c r="D26" s="9">
        <v>5780</v>
      </c>
      <c r="E26" s="6" t="s">
        <v>397</v>
      </c>
      <c r="F26" s="86" t="s">
        <v>189</v>
      </c>
      <c r="G26" s="7" t="s">
        <v>23</v>
      </c>
    </row>
    <row r="27" spans="1:10" s="78" customFormat="1" x14ac:dyDescent="0.25">
      <c r="A27" s="9">
        <v>16</v>
      </c>
      <c r="B27" s="20" t="s">
        <v>438</v>
      </c>
      <c r="C27" s="9" t="s">
        <v>558</v>
      </c>
      <c r="D27" s="9">
        <v>42000</v>
      </c>
      <c r="E27" s="6" t="s">
        <v>397</v>
      </c>
      <c r="F27" s="86" t="s">
        <v>189</v>
      </c>
      <c r="G27" s="7" t="s">
        <v>23</v>
      </c>
    </row>
    <row r="28" spans="1:10" s="78" customFormat="1" x14ac:dyDescent="0.25">
      <c r="A28" s="9">
        <v>17</v>
      </c>
      <c r="B28" s="20" t="s">
        <v>514</v>
      </c>
      <c r="C28" s="9" t="s">
        <v>372</v>
      </c>
      <c r="D28" s="9">
        <v>9000</v>
      </c>
      <c r="E28" s="6" t="s">
        <v>397</v>
      </c>
      <c r="F28" s="86" t="s">
        <v>189</v>
      </c>
      <c r="G28" s="7" t="s">
        <v>23</v>
      </c>
    </row>
    <row r="29" spans="1:10" s="78" customFormat="1" x14ac:dyDescent="0.25">
      <c r="A29" s="9">
        <v>18</v>
      </c>
      <c r="B29" s="20" t="s">
        <v>513</v>
      </c>
      <c r="C29" s="9" t="s">
        <v>415</v>
      </c>
      <c r="D29" s="9">
        <v>8000</v>
      </c>
      <c r="E29" s="6" t="s">
        <v>397</v>
      </c>
      <c r="F29" s="86" t="s">
        <v>189</v>
      </c>
      <c r="G29" s="7" t="s">
        <v>23</v>
      </c>
    </row>
    <row r="30" spans="1:10" x14ac:dyDescent="0.25">
      <c r="A30" s="9">
        <v>19</v>
      </c>
      <c r="B30" s="20" t="s">
        <v>437</v>
      </c>
      <c r="C30" s="9" t="s">
        <v>434</v>
      </c>
      <c r="D30" s="9">
        <v>6101.21</v>
      </c>
      <c r="E30" s="6" t="s">
        <v>397</v>
      </c>
      <c r="F30" s="86" t="s">
        <v>189</v>
      </c>
      <c r="G30" s="7" t="s">
        <v>23</v>
      </c>
    </row>
    <row r="31" spans="1:10" x14ac:dyDescent="0.25">
      <c r="A31" s="14"/>
      <c r="B31" s="14" t="s">
        <v>454</v>
      </c>
      <c r="C31" s="15"/>
      <c r="D31" s="15">
        <f>SUM(D23:D30)</f>
        <v>88771.21</v>
      </c>
      <c r="E31" s="15"/>
      <c r="F31" s="15"/>
      <c r="G31" s="15"/>
    </row>
    <row r="32" spans="1:10" x14ac:dyDescent="0.25">
      <c r="A32" s="238" t="s">
        <v>448</v>
      </c>
      <c r="B32" s="238"/>
      <c r="C32" s="238"/>
      <c r="D32" s="238"/>
      <c r="E32" s="238"/>
      <c r="F32" s="238"/>
      <c r="G32" s="238"/>
    </row>
    <row r="33" spans="1:7" ht="45" x14ac:dyDescent="0.25">
      <c r="A33" s="24" t="s">
        <v>2</v>
      </c>
      <c r="B33" s="25" t="s">
        <v>455</v>
      </c>
      <c r="C33" s="11" t="s">
        <v>3</v>
      </c>
      <c r="D33" s="12" t="s">
        <v>34</v>
      </c>
      <c r="E33" s="12" t="s">
        <v>26</v>
      </c>
      <c r="F33" s="26" t="s">
        <v>608</v>
      </c>
      <c r="G33" s="11" t="s">
        <v>610</v>
      </c>
    </row>
    <row r="34" spans="1:7" ht="30" x14ac:dyDescent="0.25">
      <c r="A34" s="107">
        <v>20</v>
      </c>
      <c r="B34" s="98" t="s">
        <v>398</v>
      </c>
      <c r="C34" s="99" t="s">
        <v>362</v>
      </c>
      <c r="D34" s="107">
        <v>220000</v>
      </c>
      <c r="E34" s="6" t="s">
        <v>397</v>
      </c>
      <c r="F34" s="86" t="s">
        <v>189</v>
      </c>
      <c r="G34" s="7" t="s">
        <v>23</v>
      </c>
    </row>
    <row r="35" spans="1:7" x14ac:dyDescent="0.25">
      <c r="A35" s="14"/>
      <c r="B35" s="14" t="s">
        <v>454</v>
      </c>
      <c r="C35" s="15"/>
      <c r="D35" s="15">
        <v>220000</v>
      </c>
      <c r="E35" s="15"/>
      <c r="F35" s="15"/>
      <c r="G35" s="15"/>
    </row>
    <row r="36" spans="1:7" x14ac:dyDescent="0.25">
      <c r="A36" s="14"/>
      <c r="B36" s="14" t="s">
        <v>453</v>
      </c>
      <c r="C36" s="15"/>
      <c r="D36" s="153">
        <f>SUM(D20,D31,D35)</f>
        <v>378151.26</v>
      </c>
      <c r="E36" s="15"/>
      <c r="F36" s="15"/>
      <c r="G36" s="15"/>
    </row>
  </sheetData>
  <mergeCells count="5">
    <mergeCell ref="B2:E2"/>
    <mergeCell ref="B3:E3"/>
    <mergeCell ref="A7:G7"/>
    <mergeCell ref="A21:G21"/>
    <mergeCell ref="A32:G32"/>
  </mergeCells>
  <pageMargins left="0.7" right="0.7" top="0.75" bottom="0.75" header="0.3" footer="0.3"/>
  <pageSetup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0"/>
  <sheetViews>
    <sheetView workbookViewId="0">
      <selection sqref="A1:J1048576"/>
    </sheetView>
  </sheetViews>
  <sheetFormatPr defaultRowHeight="15" x14ac:dyDescent="0.25"/>
  <cols>
    <col min="2" max="2" width="21.140625" style="147" customWidth="1"/>
    <col min="3" max="3" width="13.42578125" style="1" customWidth="1"/>
    <col min="4" max="5" width="18.28515625" style="1" customWidth="1"/>
    <col min="6" max="6" width="21.7109375" style="1" customWidth="1"/>
    <col min="7" max="7" width="16.85546875" style="1" customWidth="1"/>
    <col min="8" max="8" width="19" customWidth="1"/>
    <col min="9" max="9" width="18.7109375" customWidth="1"/>
    <col min="10" max="10" width="16.85546875" customWidth="1"/>
  </cols>
  <sheetData>
    <row r="2" spans="1:10" x14ac:dyDescent="0.25">
      <c r="C2" s="245" t="s">
        <v>497</v>
      </c>
      <c r="D2" s="245"/>
      <c r="E2" s="245"/>
      <c r="F2" s="245"/>
    </row>
    <row r="3" spans="1:10" x14ac:dyDescent="0.25">
      <c r="C3" s="230" t="s">
        <v>498</v>
      </c>
      <c r="D3" s="230"/>
      <c r="E3" s="230"/>
      <c r="F3" s="230"/>
    </row>
    <row r="5" spans="1:10" ht="75" x14ac:dyDescent="0.25">
      <c r="A5" s="24" t="s">
        <v>2</v>
      </c>
      <c r="B5" s="144" t="s">
        <v>24</v>
      </c>
      <c r="C5" s="11" t="s">
        <v>3</v>
      </c>
      <c r="D5" s="12" t="s">
        <v>25</v>
      </c>
      <c r="E5" s="12" t="s">
        <v>26</v>
      </c>
      <c r="F5" s="11" t="s">
        <v>4</v>
      </c>
      <c r="G5" s="26" t="s">
        <v>27</v>
      </c>
      <c r="H5" s="11" t="s">
        <v>28</v>
      </c>
      <c r="I5" s="11" t="s">
        <v>29</v>
      </c>
      <c r="J5" s="11" t="s">
        <v>5</v>
      </c>
    </row>
    <row r="6" spans="1:10" s="94" customFormat="1" ht="30" x14ac:dyDescent="0.25">
      <c r="A6" s="95">
        <v>1</v>
      </c>
      <c r="B6" s="104" t="s">
        <v>673</v>
      </c>
      <c r="C6" s="39" t="s">
        <v>509</v>
      </c>
      <c r="D6" s="81">
        <v>185000</v>
      </c>
      <c r="E6" s="6" t="s">
        <v>169</v>
      </c>
      <c r="F6" s="7" t="s">
        <v>576</v>
      </c>
      <c r="G6" s="39" t="s">
        <v>235</v>
      </c>
      <c r="H6" s="39" t="s">
        <v>23</v>
      </c>
      <c r="I6" s="7" t="s">
        <v>577</v>
      </c>
      <c r="J6" s="7"/>
    </row>
    <row r="7" spans="1:10" s="94" customFormat="1" ht="45" x14ac:dyDescent="0.25">
      <c r="A7" s="95">
        <v>2</v>
      </c>
      <c r="B7" s="104" t="s">
        <v>674</v>
      </c>
      <c r="C7" s="39" t="s">
        <v>509</v>
      </c>
      <c r="D7" s="81">
        <v>156000</v>
      </c>
      <c r="E7" s="6" t="s">
        <v>169</v>
      </c>
      <c r="F7" s="7" t="s">
        <v>576</v>
      </c>
      <c r="G7" s="39" t="s">
        <v>235</v>
      </c>
      <c r="H7" s="39" t="s">
        <v>23</v>
      </c>
      <c r="I7" s="7" t="s">
        <v>577</v>
      </c>
      <c r="J7" s="7"/>
    </row>
    <row r="8" spans="1:10" ht="45" x14ac:dyDescent="0.25">
      <c r="A8" s="95">
        <v>3</v>
      </c>
      <c r="B8" s="63" t="s">
        <v>672</v>
      </c>
      <c r="C8" s="39" t="s">
        <v>509</v>
      </c>
      <c r="D8" s="161">
        <v>200000</v>
      </c>
      <c r="E8" s="39" t="s">
        <v>169</v>
      </c>
      <c r="F8" s="39" t="s">
        <v>576</v>
      </c>
      <c r="G8" s="39" t="s">
        <v>235</v>
      </c>
      <c r="H8" s="39" t="s">
        <v>23</v>
      </c>
      <c r="I8" s="39" t="s">
        <v>577</v>
      </c>
      <c r="J8" s="75"/>
    </row>
    <row r="9" spans="1:10" s="58" customFormat="1" x14ac:dyDescent="0.25">
      <c r="A9" s="14"/>
      <c r="B9" s="145" t="s">
        <v>454</v>
      </c>
      <c r="C9" s="15"/>
      <c r="D9" s="153">
        <f>SUM(D6:D8)</f>
        <v>541000</v>
      </c>
      <c r="E9" s="15"/>
      <c r="F9" s="15"/>
      <c r="G9" s="15"/>
      <c r="H9" s="14"/>
      <c r="I9" s="14"/>
      <c r="J9" s="14"/>
    </row>
    <row r="10" spans="1:10" x14ac:dyDescent="0.25">
      <c r="A10" s="239" t="s">
        <v>407</v>
      </c>
      <c r="B10" s="239"/>
      <c r="C10" s="239"/>
      <c r="D10" s="239"/>
      <c r="E10" s="239"/>
      <c r="F10" s="239"/>
      <c r="G10" s="239"/>
      <c r="H10" s="78"/>
      <c r="I10" s="78"/>
      <c r="J10" s="78"/>
    </row>
    <row r="11" spans="1:10" ht="25.5" x14ac:dyDescent="0.25">
      <c r="A11" s="34" t="s">
        <v>2</v>
      </c>
      <c r="B11" s="146" t="s">
        <v>33</v>
      </c>
      <c r="C11" s="36" t="s">
        <v>3</v>
      </c>
      <c r="D11" s="37" t="s">
        <v>34</v>
      </c>
      <c r="E11" s="37" t="s">
        <v>26</v>
      </c>
      <c r="F11" s="38" t="s">
        <v>35</v>
      </c>
      <c r="G11" s="36" t="s">
        <v>36</v>
      </c>
      <c r="H11" s="78"/>
      <c r="I11" s="78"/>
      <c r="J11" s="78"/>
    </row>
    <row r="12" spans="1:10" x14ac:dyDescent="0.25">
      <c r="A12" s="39">
        <v>4</v>
      </c>
      <c r="B12" s="111" t="s">
        <v>447</v>
      </c>
      <c r="C12" s="159" t="s">
        <v>600</v>
      </c>
      <c r="D12" s="136">
        <v>45000</v>
      </c>
      <c r="E12" s="39" t="s">
        <v>169</v>
      </c>
      <c r="F12" s="39" t="s">
        <v>235</v>
      </c>
      <c r="G12" s="39" t="s">
        <v>23</v>
      </c>
    </row>
    <row r="13" spans="1:10" x14ac:dyDescent="0.25">
      <c r="A13" s="39">
        <v>5</v>
      </c>
      <c r="B13" s="110" t="s">
        <v>410</v>
      </c>
      <c r="C13" s="109" t="s">
        <v>505</v>
      </c>
      <c r="D13" s="136">
        <v>11000</v>
      </c>
      <c r="E13" s="39" t="s">
        <v>169</v>
      </c>
      <c r="F13" s="39" t="s">
        <v>235</v>
      </c>
      <c r="G13" s="39" t="s">
        <v>23</v>
      </c>
    </row>
    <row r="14" spans="1:10" x14ac:dyDescent="0.25">
      <c r="A14" s="39">
        <v>6</v>
      </c>
      <c r="B14" s="111" t="s">
        <v>405</v>
      </c>
      <c r="C14" s="134" t="s">
        <v>395</v>
      </c>
      <c r="D14" s="136">
        <v>6769</v>
      </c>
      <c r="E14" s="39" t="s">
        <v>169</v>
      </c>
      <c r="F14" s="39" t="s">
        <v>235</v>
      </c>
      <c r="G14" s="39" t="s">
        <v>23</v>
      </c>
    </row>
    <row r="15" spans="1:10" s="78" customFormat="1" x14ac:dyDescent="0.25">
      <c r="A15" s="39">
        <v>7</v>
      </c>
      <c r="B15" s="111" t="s">
        <v>444</v>
      </c>
      <c r="C15" s="134" t="s">
        <v>391</v>
      </c>
      <c r="D15" s="136">
        <v>4500</v>
      </c>
      <c r="E15" s="39" t="s">
        <v>169</v>
      </c>
      <c r="F15" s="39" t="s">
        <v>235</v>
      </c>
      <c r="G15" s="39" t="s">
        <v>23</v>
      </c>
    </row>
    <row r="16" spans="1:10" ht="45" x14ac:dyDescent="0.25">
      <c r="A16" s="39">
        <v>8</v>
      </c>
      <c r="B16" s="157" t="s">
        <v>671</v>
      </c>
      <c r="C16" s="55" t="s">
        <v>509</v>
      </c>
      <c r="D16" s="136">
        <v>13500</v>
      </c>
      <c r="E16" s="39" t="s">
        <v>169</v>
      </c>
      <c r="F16" s="39" t="s">
        <v>235</v>
      </c>
      <c r="G16" s="39" t="s">
        <v>23</v>
      </c>
    </row>
    <row r="17" spans="1:7" x14ac:dyDescent="0.25">
      <c r="A17" s="39">
        <v>9</v>
      </c>
      <c r="B17" s="110" t="s">
        <v>599</v>
      </c>
      <c r="C17" s="109" t="s">
        <v>97</v>
      </c>
      <c r="D17" s="136">
        <v>13000</v>
      </c>
      <c r="E17" s="39" t="s">
        <v>169</v>
      </c>
      <c r="F17" s="39" t="s">
        <v>235</v>
      </c>
      <c r="G17" s="39" t="s">
        <v>23</v>
      </c>
    </row>
    <row r="18" spans="1:7" x14ac:dyDescent="0.25">
      <c r="A18" s="42"/>
      <c r="B18" s="158" t="s">
        <v>454</v>
      </c>
      <c r="C18" s="160"/>
      <c r="D18" s="155">
        <f>SUM(D12:D17)</f>
        <v>93769</v>
      </c>
      <c r="E18" s="44"/>
      <c r="F18" s="44"/>
      <c r="G18" s="44"/>
    </row>
    <row r="19" spans="1:7" x14ac:dyDescent="0.25">
      <c r="A19" s="238" t="s">
        <v>359</v>
      </c>
      <c r="B19" s="238"/>
      <c r="C19" s="238"/>
      <c r="D19" s="238"/>
      <c r="E19" s="238"/>
      <c r="F19" s="238"/>
      <c r="G19" s="238"/>
    </row>
    <row r="20" spans="1:7" ht="25.5" x14ac:dyDescent="0.25">
      <c r="A20" s="34" t="s">
        <v>2</v>
      </c>
      <c r="B20" s="146" t="s">
        <v>33</v>
      </c>
      <c r="C20" s="36" t="s">
        <v>3</v>
      </c>
      <c r="D20" s="37" t="s">
        <v>34</v>
      </c>
      <c r="E20" s="37" t="s">
        <v>26</v>
      </c>
      <c r="F20" s="38" t="s">
        <v>35</v>
      </c>
      <c r="G20" s="36" t="s">
        <v>36</v>
      </c>
    </row>
    <row r="21" spans="1:7" x14ac:dyDescent="0.25">
      <c r="A21" s="39">
        <v>10</v>
      </c>
      <c r="B21" s="111" t="s">
        <v>400</v>
      </c>
      <c r="C21" s="134" t="s">
        <v>372</v>
      </c>
      <c r="D21" s="162">
        <v>2300.75</v>
      </c>
      <c r="E21" s="39" t="s">
        <v>169</v>
      </c>
      <c r="F21" s="39" t="s">
        <v>235</v>
      </c>
      <c r="G21" s="39" t="s">
        <v>23</v>
      </c>
    </row>
    <row r="22" spans="1:7" x14ac:dyDescent="0.25">
      <c r="A22" s="39">
        <v>11</v>
      </c>
      <c r="B22" s="111" t="s">
        <v>401</v>
      </c>
      <c r="C22" s="134" t="s">
        <v>415</v>
      </c>
      <c r="D22" s="136">
        <v>7600</v>
      </c>
      <c r="E22" s="39" t="s">
        <v>169</v>
      </c>
      <c r="F22" s="39" t="s">
        <v>235</v>
      </c>
      <c r="G22" s="39" t="s">
        <v>23</v>
      </c>
    </row>
    <row r="23" spans="1:7" x14ac:dyDescent="0.25">
      <c r="A23" s="39">
        <v>12</v>
      </c>
      <c r="B23" s="108" t="s">
        <v>399</v>
      </c>
      <c r="C23" s="109" t="s">
        <v>434</v>
      </c>
      <c r="D23" s="136">
        <v>4700</v>
      </c>
      <c r="E23" s="39" t="s">
        <v>169</v>
      </c>
      <c r="F23" s="39" t="s">
        <v>235</v>
      </c>
      <c r="G23" s="39" t="s">
        <v>23</v>
      </c>
    </row>
    <row r="24" spans="1:7" x14ac:dyDescent="0.25">
      <c r="A24" s="42"/>
      <c r="B24" s="145" t="s">
        <v>454</v>
      </c>
      <c r="C24" s="44"/>
      <c r="D24" s="15">
        <f>SUM(D21:D23)</f>
        <v>14600.75</v>
      </c>
      <c r="E24" s="44"/>
      <c r="F24" s="44"/>
      <c r="G24" s="44"/>
    </row>
    <row r="25" spans="1:7" x14ac:dyDescent="0.25">
      <c r="A25" s="238" t="s">
        <v>360</v>
      </c>
      <c r="B25" s="238"/>
      <c r="C25" s="238"/>
      <c r="D25" s="238"/>
      <c r="E25" s="238"/>
      <c r="F25" s="238"/>
      <c r="G25" s="238"/>
    </row>
    <row r="26" spans="1:7" ht="25.5" x14ac:dyDescent="0.25">
      <c r="A26" s="34" t="s">
        <v>2</v>
      </c>
      <c r="B26" s="146" t="s">
        <v>455</v>
      </c>
      <c r="C26" s="36" t="s">
        <v>3</v>
      </c>
      <c r="D26" s="37" t="s">
        <v>34</v>
      </c>
      <c r="E26" s="37" t="s">
        <v>26</v>
      </c>
      <c r="F26" s="38" t="s">
        <v>628</v>
      </c>
      <c r="G26" s="36" t="s">
        <v>629</v>
      </c>
    </row>
    <row r="27" spans="1:7" s="94" customFormat="1" x14ac:dyDescent="0.25">
      <c r="A27" s="95">
        <v>13</v>
      </c>
      <c r="B27" s="104" t="s">
        <v>668</v>
      </c>
      <c r="C27" s="7" t="s">
        <v>669</v>
      </c>
      <c r="D27" s="80">
        <v>95000</v>
      </c>
      <c r="E27" s="39" t="s">
        <v>169</v>
      </c>
      <c r="F27" s="39" t="s">
        <v>235</v>
      </c>
      <c r="G27" s="39" t="s">
        <v>23</v>
      </c>
    </row>
    <row r="28" spans="1:7" ht="30" x14ac:dyDescent="0.25">
      <c r="A28" s="95">
        <v>14</v>
      </c>
      <c r="B28" s="63" t="s">
        <v>624</v>
      </c>
      <c r="C28" s="55" t="s">
        <v>509</v>
      </c>
      <c r="D28" s="39">
        <v>180000</v>
      </c>
      <c r="E28" s="39" t="s">
        <v>169</v>
      </c>
      <c r="F28" s="39" t="s">
        <v>235</v>
      </c>
      <c r="G28" s="39" t="s">
        <v>23</v>
      </c>
    </row>
    <row r="29" spans="1:7" x14ac:dyDescent="0.25">
      <c r="A29" s="42"/>
      <c r="B29" s="145" t="s">
        <v>454</v>
      </c>
      <c r="C29" s="44"/>
      <c r="D29" s="153">
        <f>SUM(D27:D28)</f>
        <v>275000</v>
      </c>
      <c r="E29" s="44"/>
      <c r="F29" s="44"/>
      <c r="G29" s="44"/>
    </row>
    <row r="30" spans="1:7" x14ac:dyDescent="0.25">
      <c r="A30" s="42"/>
      <c r="B30" s="145" t="s">
        <v>675</v>
      </c>
      <c r="C30" s="44"/>
      <c r="D30" s="156">
        <f>SUM(D29,D24,D18,D9)</f>
        <v>924369.75</v>
      </c>
      <c r="E30" s="44"/>
      <c r="F30" s="44"/>
      <c r="G30" s="44"/>
    </row>
  </sheetData>
  <mergeCells count="5">
    <mergeCell ref="C2:F2"/>
    <mergeCell ref="C3:F3"/>
    <mergeCell ref="A10:G10"/>
    <mergeCell ref="A19:G19"/>
    <mergeCell ref="A25:G25"/>
  </mergeCells>
  <pageMargins left="0.7" right="0.7" top="0.75" bottom="0.75" header="0.3" footer="0.3"/>
  <pageSetup scale="70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6"/>
  <sheetViews>
    <sheetView workbookViewId="0">
      <selection activeCell="I18" sqref="I18"/>
    </sheetView>
  </sheetViews>
  <sheetFormatPr defaultRowHeight="15" x14ac:dyDescent="0.25"/>
  <cols>
    <col min="2" max="2" width="21.140625" style="149" customWidth="1"/>
    <col min="3" max="3" width="13.42578125" style="1" customWidth="1"/>
    <col min="4" max="5" width="18.28515625" style="1" customWidth="1"/>
    <col min="6" max="6" width="21.7109375" style="1" customWidth="1"/>
    <col min="7" max="7" width="16.85546875" style="1" customWidth="1"/>
    <col min="8" max="8" width="19" customWidth="1"/>
    <col min="9" max="9" width="18.7109375" customWidth="1"/>
    <col min="10" max="10" width="16.85546875" customWidth="1"/>
  </cols>
  <sheetData>
    <row r="2" spans="1:7" x14ac:dyDescent="0.25">
      <c r="B2" s="230" t="s">
        <v>345</v>
      </c>
      <c r="C2" s="230"/>
      <c r="D2" s="230"/>
    </row>
    <row r="3" spans="1:7" x14ac:dyDescent="0.25">
      <c r="B3" s="239" t="s">
        <v>498</v>
      </c>
      <c r="C3" s="239"/>
      <c r="D3" s="239"/>
    </row>
    <row r="5" spans="1:7" x14ac:dyDescent="0.25">
      <c r="A5" s="239" t="s">
        <v>676</v>
      </c>
      <c r="B5" s="239"/>
      <c r="C5" s="239"/>
      <c r="D5" s="239"/>
      <c r="E5" s="239"/>
      <c r="F5" s="239"/>
      <c r="G5" s="239"/>
    </row>
    <row r="6" spans="1:7" ht="25.5" x14ac:dyDescent="0.25">
      <c r="A6" s="34" t="s">
        <v>2</v>
      </c>
      <c r="B6" s="35" t="s">
        <v>33</v>
      </c>
      <c r="C6" s="36" t="s">
        <v>3</v>
      </c>
      <c r="D6" s="37" t="s">
        <v>34</v>
      </c>
      <c r="E6" s="37" t="s">
        <v>26</v>
      </c>
      <c r="F6" s="38" t="s">
        <v>35</v>
      </c>
      <c r="G6" s="36" t="s">
        <v>36</v>
      </c>
    </row>
    <row r="7" spans="1:7" s="78" customFormat="1" x14ac:dyDescent="0.25">
      <c r="A7" s="62">
        <v>1</v>
      </c>
      <c r="B7" s="142" t="s">
        <v>439</v>
      </c>
      <c r="C7" s="39" t="s">
        <v>531</v>
      </c>
      <c r="D7" s="39">
        <v>2200</v>
      </c>
      <c r="E7" s="39" t="s">
        <v>397</v>
      </c>
      <c r="F7" s="39" t="s">
        <v>235</v>
      </c>
      <c r="G7" s="39" t="s">
        <v>23</v>
      </c>
    </row>
    <row r="8" spans="1:7" s="78" customFormat="1" x14ac:dyDescent="0.25">
      <c r="A8" s="62">
        <v>2</v>
      </c>
      <c r="B8" s="142" t="s">
        <v>458</v>
      </c>
      <c r="C8" s="39" t="s">
        <v>459</v>
      </c>
      <c r="D8" s="39">
        <v>2480</v>
      </c>
      <c r="E8" s="39" t="s">
        <v>397</v>
      </c>
      <c r="F8" s="39" t="s">
        <v>235</v>
      </c>
      <c r="G8" s="39" t="s">
        <v>23</v>
      </c>
    </row>
    <row r="9" spans="1:7" s="78" customFormat="1" x14ac:dyDescent="0.25">
      <c r="A9" s="62">
        <v>3</v>
      </c>
      <c r="B9" s="142" t="s">
        <v>47</v>
      </c>
      <c r="C9" s="39" t="s">
        <v>48</v>
      </c>
      <c r="D9" s="39">
        <v>3500</v>
      </c>
      <c r="E9" s="39" t="s">
        <v>397</v>
      </c>
      <c r="F9" s="39" t="s">
        <v>235</v>
      </c>
      <c r="G9" s="39" t="s">
        <v>23</v>
      </c>
    </row>
    <row r="10" spans="1:7" s="78" customFormat="1" x14ac:dyDescent="0.25">
      <c r="A10" s="62">
        <v>4</v>
      </c>
      <c r="B10" s="142" t="s">
        <v>440</v>
      </c>
      <c r="C10" s="39" t="s">
        <v>529</v>
      </c>
      <c r="D10" s="39">
        <v>1000</v>
      </c>
      <c r="E10" s="39" t="s">
        <v>397</v>
      </c>
      <c r="F10" s="39" t="s">
        <v>235</v>
      </c>
      <c r="G10" s="39" t="s">
        <v>23</v>
      </c>
    </row>
    <row r="11" spans="1:7" s="78" customFormat="1" x14ac:dyDescent="0.25">
      <c r="A11" s="62">
        <v>5</v>
      </c>
      <c r="B11" s="142" t="s">
        <v>441</v>
      </c>
      <c r="C11" s="39" t="s">
        <v>530</v>
      </c>
      <c r="D11" s="39">
        <v>1240</v>
      </c>
      <c r="E11" s="39" t="s">
        <v>397</v>
      </c>
      <c r="F11" s="39" t="s">
        <v>235</v>
      </c>
      <c r="G11" s="39" t="s">
        <v>23</v>
      </c>
    </row>
    <row r="12" spans="1:7" s="78" customFormat="1" x14ac:dyDescent="0.25">
      <c r="A12" s="62">
        <v>6</v>
      </c>
      <c r="B12" s="142" t="s">
        <v>442</v>
      </c>
      <c r="C12" s="39" t="s">
        <v>555</v>
      </c>
      <c r="D12" s="39">
        <v>2200</v>
      </c>
      <c r="E12" s="39" t="s">
        <v>397</v>
      </c>
      <c r="F12" s="39" t="s">
        <v>235</v>
      </c>
      <c r="G12" s="39" t="s">
        <v>23</v>
      </c>
    </row>
    <row r="13" spans="1:7" s="78" customFormat="1" x14ac:dyDescent="0.25">
      <c r="A13" s="62">
        <v>7</v>
      </c>
      <c r="B13" s="142" t="s">
        <v>443</v>
      </c>
      <c r="C13" s="39" t="s">
        <v>457</v>
      </c>
      <c r="D13" s="39">
        <v>880</v>
      </c>
      <c r="E13" s="39" t="s">
        <v>397</v>
      </c>
      <c r="F13" s="39" t="s">
        <v>235</v>
      </c>
      <c r="G13" s="39" t="s">
        <v>23</v>
      </c>
    </row>
    <row r="14" spans="1:7" x14ac:dyDescent="0.25">
      <c r="A14" s="42"/>
      <c r="B14" s="163" t="s">
        <v>454</v>
      </c>
      <c r="C14" s="160"/>
      <c r="D14" s="155">
        <f>SUM(D7:D13)</f>
        <v>13500</v>
      </c>
      <c r="E14" s="44"/>
      <c r="F14" s="44"/>
      <c r="G14" s="44"/>
    </row>
    <row r="15" spans="1:7" x14ac:dyDescent="0.25">
      <c r="A15" s="238" t="s">
        <v>602</v>
      </c>
      <c r="B15" s="238"/>
      <c r="C15" s="238"/>
      <c r="D15" s="238"/>
      <c r="E15" s="238"/>
      <c r="F15" s="238"/>
      <c r="G15" s="238"/>
    </row>
    <row r="16" spans="1:7" ht="25.5" x14ac:dyDescent="0.25">
      <c r="A16" s="34" t="s">
        <v>2</v>
      </c>
      <c r="B16" s="35" t="s">
        <v>33</v>
      </c>
      <c r="C16" s="36" t="s">
        <v>3</v>
      </c>
      <c r="D16" s="37" t="s">
        <v>34</v>
      </c>
      <c r="E16" s="37" t="s">
        <v>26</v>
      </c>
      <c r="F16" s="38" t="s">
        <v>35</v>
      </c>
      <c r="G16" s="36" t="s">
        <v>36</v>
      </c>
    </row>
    <row r="17" spans="1:7" x14ac:dyDescent="0.25">
      <c r="A17" s="39">
        <v>8</v>
      </c>
      <c r="B17" s="114" t="s">
        <v>400</v>
      </c>
      <c r="C17" s="134" t="s">
        <v>372</v>
      </c>
      <c r="D17" s="162">
        <v>1033.6099999999999</v>
      </c>
      <c r="E17" s="39" t="s">
        <v>169</v>
      </c>
      <c r="F17" s="39" t="s">
        <v>235</v>
      </c>
      <c r="G17" s="39" t="s">
        <v>23</v>
      </c>
    </row>
    <row r="18" spans="1:7" s="78" customFormat="1" x14ac:dyDescent="0.25">
      <c r="A18" s="39">
        <v>9</v>
      </c>
      <c r="B18" s="114" t="s">
        <v>438</v>
      </c>
      <c r="C18" s="134" t="s">
        <v>558</v>
      </c>
      <c r="D18" s="136">
        <v>3000</v>
      </c>
      <c r="E18" s="39" t="s">
        <v>169</v>
      </c>
      <c r="F18" s="39" t="s">
        <v>235</v>
      </c>
      <c r="G18" s="39" t="s">
        <v>23</v>
      </c>
    </row>
    <row r="19" spans="1:7" x14ac:dyDescent="0.25">
      <c r="A19" s="39">
        <v>10</v>
      </c>
      <c r="B19" s="114" t="s">
        <v>607</v>
      </c>
      <c r="C19" s="134" t="s">
        <v>416</v>
      </c>
      <c r="D19" s="136">
        <v>4000</v>
      </c>
      <c r="E19" s="39" t="s">
        <v>169</v>
      </c>
      <c r="F19" s="39" t="s">
        <v>235</v>
      </c>
      <c r="G19" s="39" t="s">
        <v>23</v>
      </c>
    </row>
    <row r="20" spans="1:7" x14ac:dyDescent="0.25">
      <c r="A20" s="39">
        <v>11</v>
      </c>
      <c r="B20" s="164" t="s">
        <v>399</v>
      </c>
      <c r="C20" s="109" t="s">
        <v>434</v>
      </c>
      <c r="D20" s="136">
        <v>2500</v>
      </c>
      <c r="E20" s="39" t="s">
        <v>169</v>
      </c>
      <c r="F20" s="39" t="s">
        <v>235</v>
      </c>
      <c r="G20" s="39" t="s">
        <v>23</v>
      </c>
    </row>
    <row r="21" spans="1:7" x14ac:dyDescent="0.25">
      <c r="A21" s="42"/>
      <c r="B21" s="133" t="s">
        <v>454</v>
      </c>
      <c r="C21" s="44"/>
      <c r="D21" s="131">
        <f>SUM(D17:D20)</f>
        <v>10533.61</v>
      </c>
      <c r="E21" s="44"/>
      <c r="F21" s="44"/>
      <c r="G21" s="44"/>
    </row>
    <row r="22" spans="1:7" x14ac:dyDescent="0.25">
      <c r="A22" s="238" t="s">
        <v>360</v>
      </c>
      <c r="B22" s="238"/>
      <c r="C22" s="238"/>
      <c r="D22" s="238"/>
      <c r="E22" s="238"/>
      <c r="F22" s="238"/>
      <c r="G22" s="238"/>
    </row>
    <row r="23" spans="1:7" ht="25.5" x14ac:dyDescent="0.25">
      <c r="A23" s="34" t="s">
        <v>2</v>
      </c>
      <c r="B23" s="35" t="s">
        <v>455</v>
      </c>
      <c r="C23" s="36" t="s">
        <v>3</v>
      </c>
      <c r="D23" s="37" t="s">
        <v>34</v>
      </c>
      <c r="E23" s="37" t="s">
        <v>26</v>
      </c>
      <c r="F23" s="38" t="s">
        <v>608</v>
      </c>
      <c r="G23" s="36" t="s">
        <v>609</v>
      </c>
    </row>
    <row r="24" spans="1:7" ht="30" x14ac:dyDescent="0.25">
      <c r="A24" s="39">
        <v>12</v>
      </c>
      <c r="B24" s="143" t="s">
        <v>426</v>
      </c>
      <c r="C24" s="55" t="s">
        <v>392</v>
      </c>
      <c r="D24" s="39">
        <v>60000</v>
      </c>
      <c r="E24" s="39" t="s">
        <v>169</v>
      </c>
      <c r="F24" s="39" t="s">
        <v>235</v>
      </c>
      <c r="G24" s="39" t="s">
        <v>23</v>
      </c>
    </row>
    <row r="25" spans="1:7" x14ac:dyDescent="0.25">
      <c r="A25" s="42"/>
      <c r="B25" s="133" t="s">
        <v>454</v>
      </c>
      <c r="C25" s="44"/>
      <c r="D25" s="15">
        <f>SUM(D24)</f>
        <v>60000</v>
      </c>
      <c r="E25" s="44"/>
      <c r="F25" s="44"/>
      <c r="G25" s="44"/>
    </row>
    <row r="26" spans="1:7" x14ac:dyDescent="0.25">
      <c r="A26" s="42"/>
      <c r="B26" s="133" t="s">
        <v>635</v>
      </c>
      <c r="C26" s="44"/>
      <c r="D26" s="156">
        <f>SUM(D25,D21,D14)</f>
        <v>84033.61</v>
      </c>
      <c r="E26" s="44"/>
      <c r="F26" s="44"/>
      <c r="G26" s="44"/>
    </row>
  </sheetData>
  <mergeCells count="5">
    <mergeCell ref="B2:D2"/>
    <mergeCell ref="A5:G5"/>
    <mergeCell ref="A15:G15"/>
    <mergeCell ref="A22:G22"/>
    <mergeCell ref="B3:D3"/>
  </mergeCells>
  <pageMargins left="0.7" right="0.7" top="0.75" bottom="0.75" header="0.3" footer="0.3"/>
  <pageSetup fitToHeight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10" workbookViewId="0">
      <selection activeCell="A10" sqref="A1:G1048576"/>
    </sheetView>
  </sheetViews>
  <sheetFormatPr defaultRowHeight="15" x14ac:dyDescent="0.25"/>
  <cols>
    <col min="1" max="1" width="9.140625" style="115"/>
    <col min="2" max="2" width="21.140625" customWidth="1"/>
    <col min="3" max="3" width="13.42578125" customWidth="1"/>
    <col min="4" max="4" width="18.28515625" style="1" customWidth="1"/>
    <col min="5" max="5" width="18.28515625" customWidth="1"/>
    <col min="6" max="6" width="21.7109375" customWidth="1"/>
    <col min="7" max="7" width="16.85546875" customWidth="1"/>
    <col min="8" max="8" width="19" customWidth="1"/>
    <col min="9" max="9" width="18.7109375" customWidth="1"/>
    <col min="10" max="10" width="16.85546875" customWidth="1"/>
  </cols>
  <sheetData>
    <row r="1" spans="1:10" s="78" customFormat="1" x14ac:dyDescent="0.25">
      <c r="A1" s="115"/>
      <c r="D1" s="1"/>
    </row>
    <row r="3" spans="1:10" x14ac:dyDescent="0.25">
      <c r="B3" s="230" t="s">
        <v>346</v>
      </c>
      <c r="C3" s="230"/>
      <c r="D3" s="230"/>
      <c r="E3" s="230"/>
    </row>
    <row r="4" spans="1:10" x14ac:dyDescent="0.25">
      <c r="C4" s="246" t="s">
        <v>474</v>
      </c>
      <c r="D4" s="246"/>
    </row>
    <row r="5" spans="1:10" s="78" customFormat="1" x14ac:dyDescent="0.25">
      <c r="A5" s="115"/>
      <c r="C5" s="184"/>
      <c r="D5" s="184"/>
    </row>
    <row r="6" spans="1:10" s="78" customFormat="1" x14ac:dyDescent="0.25">
      <c r="A6" s="115"/>
      <c r="C6" s="184"/>
      <c r="D6" s="184"/>
    </row>
    <row r="7" spans="1:10" x14ac:dyDescent="0.25">
      <c r="B7" s="78"/>
      <c r="C7" s="78"/>
      <c r="E7" s="78"/>
      <c r="F7" s="78"/>
      <c r="G7" s="78"/>
      <c r="H7" s="78"/>
      <c r="I7" s="78"/>
      <c r="J7" s="78"/>
    </row>
    <row r="8" spans="1:10" x14ac:dyDescent="0.25">
      <c r="A8" s="239" t="s">
        <v>407</v>
      </c>
      <c r="B8" s="239"/>
      <c r="C8" s="239"/>
      <c r="D8" s="239"/>
      <c r="E8" s="239"/>
      <c r="F8" s="239"/>
      <c r="G8" s="239"/>
      <c r="H8" s="78"/>
      <c r="I8" s="78"/>
      <c r="J8" s="78"/>
    </row>
    <row r="9" spans="1:10" ht="45" x14ac:dyDescent="0.25">
      <c r="A9" s="24" t="s">
        <v>2</v>
      </c>
      <c r="B9" s="25" t="s">
        <v>33</v>
      </c>
      <c r="C9" s="11" t="s">
        <v>3</v>
      </c>
      <c r="D9" s="12" t="s">
        <v>34</v>
      </c>
      <c r="E9" s="12" t="s">
        <v>26</v>
      </c>
      <c r="F9" s="26" t="s">
        <v>35</v>
      </c>
      <c r="G9" s="11" t="s">
        <v>36</v>
      </c>
      <c r="H9" s="78"/>
      <c r="I9" s="78"/>
      <c r="J9" s="78"/>
    </row>
    <row r="10" spans="1:10" x14ac:dyDescent="0.25">
      <c r="A10" s="95">
        <v>1</v>
      </c>
      <c r="B10" s="8" t="s">
        <v>440</v>
      </c>
      <c r="C10" s="7" t="s">
        <v>529</v>
      </c>
      <c r="D10" s="80">
        <v>2000</v>
      </c>
      <c r="E10" s="6" t="s">
        <v>397</v>
      </c>
      <c r="F10" s="86" t="s">
        <v>22</v>
      </c>
      <c r="G10" s="7" t="s">
        <v>23</v>
      </c>
      <c r="H10" s="78"/>
      <c r="I10" s="78"/>
      <c r="J10" s="78"/>
    </row>
    <row r="11" spans="1:10" x14ac:dyDescent="0.25">
      <c r="A11" s="95">
        <v>2</v>
      </c>
      <c r="B11" s="8" t="s">
        <v>485</v>
      </c>
      <c r="C11" s="7" t="s">
        <v>48</v>
      </c>
      <c r="D11" s="80">
        <v>1350</v>
      </c>
      <c r="E11" s="6" t="s">
        <v>397</v>
      </c>
      <c r="F11" s="86" t="s">
        <v>22</v>
      </c>
      <c r="G11" s="7" t="s">
        <v>23</v>
      </c>
      <c r="H11" s="78"/>
      <c r="I11" s="78"/>
      <c r="J11" s="78"/>
    </row>
    <row r="12" spans="1:10" x14ac:dyDescent="0.25">
      <c r="A12" s="95">
        <v>3</v>
      </c>
      <c r="B12" s="8" t="s">
        <v>458</v>
      </c>
      <c r="C12" s="7" t="s">
        <v>459</v>
      </c>
      <c r="D12" s="80">
        <v>9330</v>
      </c>
      <c r="E12" s="6" t="s">
        <v>397</v>
      </c>
      <c r="F12" s="86" t="s">
        <v>22</v>
      </c>
      <c r="G12" s="7" t="s">
        <v>23</v>
      </c>
    </row>
    <row r="13" spans="1:10" s="78" customFormat="1" x14ac:dyDescent="0.25">
      <c r="A13" s="95">
        <v>4</v>
      </c>
      <c r="B13" s="8" t="s">
        <v>603</v>
      </c>
      <c r="C13" s="7" t="s">
        <v>484</v>
      </c>
      <c r="D13" s="80">
        <v>6700</v>
      </c>
      <c r="E13" s="6" t="s">
        <v>397</v>
      </c>
      <c r="F13" s="86" t="s">
        <v>22</v>
      </c>
      <c r="G13" s="7" t="s">
        <v>23</v>
      </c>
    </row>
    <row r="14" spans="1:10" x14ac:dyDescent="0.25">
      <c r="A14" s="95">
        <v>5</v>
      </c>
      <c r="B14" s="8" t="s">
        <v>443</v>
      </c>
      <c r="C14" s="7" t="s">
        <v>457</v>
      </c>
      <c r="D14" s="80">
        <v>5790</v>
      </c>
      <c r="E14" s="6" t="s">
        <v>397</v>
      </c>
      <c r="F14" s="86" t="s">
        <v>22</v>
      </c>
      <c r="G14" s="7" t="s">
        <v>23</v>
      </c>
    </row>
    <row r="15" spans="1:10" s="78" customFormat="1" x14ac:dyDescent="0.25">
      <c r="A15" s="95">
        <v>6</v>
      </c>
      <c r="B15" s="8" t="s">
        <v>439</v>
      </c>
      <c r="C15" s="7" t="s">
        <v>531</v>
      </c>
      <c r="D15" s="80">
        <v>5500</v>
      </c>
      <c r="E15" s="6" t="s">
        <v>397</v>
      </c>
      <c r="F15" s="86" t="s">
        <v>22</v>
      </c>
      <c r="G15" s="7" t="s">
        <v>23</v>
      </c>
    </row>
    <row r="16" spans="1:10" x14ac:dyDescent="0.25">
      <c r="A16" s="95">
        <v>7</v>
      </c>
      <c r="B16" s="8" t="s">
        <v>441</v>
      </c>
      <c r="C16" s="7" t="s">
        <v>530</v>
      </c>
      <c r="D16" s="80">
        <v>6900</v>
      </c>
      <c r="E16" s="6" t="s">
        <v>397</v>
      </c>
      <c r="F16" s="86" t="s">
        <v>22</v>
      </c>
      <c r="G16" s="7" t="s">
        <v>23</v>
      </c>
    </row>
    <row r="17" spans="1:7" x14ac:dyDescent="0.25">
      <c r="A17" s="95">
        <v>8</v>
      </c>
      <c r="B17" s="8" t="s">
        <v>520</v>
      </c>
      <c r="C17" s="7" t="s">
        <v>531</v>
      </c>
      <c r="D17" s="80">
        <v>11300</v>
      </c>
      <c r="E17" s="6" t="s">
        <v>397</v>
      </c>
      <c r="F17" s="86" t="s">
        <v>22</v>
      </c>
      <c r="G17" s="7" t="s">
        <v>23</v>
      </c>
    </row>
    <row r="18" spans="1:7" x14ac:dyDescent="0.25">
      <c r="A18" s="14"/>
      <c r="B18" s="14" t="s">
        <v>454</v>
      </c>
      <c r="C18" s="15"/>
      <c r="D18" s="152">
        <f>SUM(D10:D17)</f>
        <v>48870</v>
      </c>
      <c r="E18" s="14"/>
      <c r="F18" s="14"/>
      <c r="G18" s="14"/>
    </row>
    <row r="19" spans="1:7" x14ac:dyDescent="0.25">
      <c r="A19" s="238" t="s">
        <v>602</v>
      </c>
      <c r="B19" s="238"/>
      <c r="C19" s="238"/>
      <c r="D19" s="238"/>
      <c r="E19" s="238"/>
      <c r="F19" s="238"/>
      <c r="G19" s="238"/>
    </row>
    <row r="20" spans="1:7" ht="44.25" customHeight="1" x14ac:dyDescent="0.25">
      <c r="A20" s="24" t="s">
        <v>2</v>
      </c>
      <c r="B20" s="25" t="s">
        <v>33</v>
      </c>
      <c r="C20" s="11" t="s">
        <v>3</v>
      </c>
      <c r="D20" s="12" t="s">
        <v>34</v>
      </c>
      <c r="E20" s="12" t="s">
        <v>26</v>
      </c>
      <c r="F20" s="26" t="s">
        <v>35</v>
      </c>
      <c r="G20" s="11" t="s">
        <v>36</v>
      </c>
    </row>
    <row r="21" spans="1:7" x14ac:dyDescent="0.25">
      <c r="A21" s="9">
        <v>9</v>
      </c>
      <c r="B21" s="20" t="s">
        <v>433</v>
      </c>
      <c r="C21" s="9" t="s">
        <v>372</v>
      </c>
      <c r="D21" s="9">
        <v>6500</v>
      </c>
      <c r="E21" s="9" t="s">
        <v>397</v>
      </c>
      <c r="F21" s="9" t="s">
        <v>22</v>
      </c>
      <c r="G21" s="9" t="s">
        <v>23</v>
      </c>
    </row>
    <row r="22" spans="1:7" x14ac:dyDescent="0.25">
      <c r="A22" s="9">
        <v>10</v>
      </c>
      <c r="B22" s="20" t="s">
        <v>399</v>
      </c>
      <c r="C22" s="9" t="s">
        <v>434</v>
      </c>
      <c r="D22" s="9">
        <v>5200</v>
      </c>
      <c r="E22" s="9" t="s">
        <v>397</v>
      </c>
      <c r="F22" s="9" t="s">
        <v>22</v>
      </c>
      <c r="G22" s="9" t="s">
        <v>23</v>
      </c>
    </row>
    <row r="23" spans="1:7" s="78" customFormat="1" x14ac:dyDescent="0.25">
      <c r="A23" s="9">
        <v>11</v>
      </c>
      <c r="B23" s="20" t="s">
        <v>353</v>
      </c>
      <c r="C23" s="9" t="s">
        <v>372</v>
      </c>
      <c r="D23" s="9">
        <v>6191</v>
      </c>
      <c r="E23" s="9" t="s">
        <v>397</v>
      </c>
      <c r="F23" s="9" t="s">
        <v>22</v>
      </c>
      <c r="G23" s="9" t="s">
        <v>23</v>
      </c>
    </row>
    <row r="24" spans="1:7" s="78" customFormat="1" x14ac:dyDescent="0.25">
      <c r="A24" s="9">
        <v>12</v>
      </c>
      <c r="B24" s="20" t="s">
        <v>438</v>
      </c>
      <c r="C24" s="9" t="s">
        <v>558</v>
      </c>
      <c r="D24" s="9">
        <v>9891.26</v>
      </c>
      <c r="E24" s="9" t="s">
        <v>397</v>
      </c>
      <c r="F24" s="9" t="s">
        <v>22</v>
      </c>
      <c r="G24" s="9" t="s">
        <v>23</v>
      </c>
    </row>
    <row r="25" spans="1:7" s="78" customFormat="1" x14ac:dyDescent="0.25">
      <c r="A25" s="9">
        <v>13</v>
      </c>
      <c r="B25" s="20" t="s">
        <v>467</v>
      </c>
      <c r="C25" s="9" t="s">
        <v>511</v>
      </c>
      <c r="D25" s="9">
        <v>11600</v>
      </c>
      <c r="E25" s="9" t="s">
        <v>397</v>
      </c>
      <c r="F25" s="9" t="s">
        <v>22</v>
      </c>
      <c r="G25" s="9" t="s">
        <v>23</v>
      </c>
    </row>
    <row r="26" spans="1:7" x14ac:dyDescent="0.25">
      <c r="A26" s="9">
        <v>14</v>
      </c>
      <c r="B26" s="20" t="s">
        <v>519</v>
      </c>
      <c r="C26" s="9" t="s">
        <v>415</v>
      </c>
      <c r="D26" s="9">
        <v>20150</v>
      </c>
      <c r="E26" s="9" t="s">
        <v>397</v>
      </c>
      <c r="F26" s="9" t="s">
        <v>22</v>
      </c>
      <c r="G26" s="9" t="s">
        <v>23</v>
      </c>
    </row>
    <row r="27" spans="1:7" x14ac:dyDescent="0.25">
      <c r="A27" s="9">
        <v>15</v>
      </c>
      <c r="B27" s="20" t="s">
        <v>522</v>
      </c>
      <c r="C27" s="9" t="s">
        <v>416</v>
      </c>
      <c r="D27" s="9">
        <v>9850</v>
      </c>
      <c r="E27" s="9" t="s">
        <v>397</v>
      </c>
      <c r="F27" s="9" t="s">
        <v>22</v>
      </c>
      <c r="G27" s="9" t="s">
        <v>23</v>
      </c>
    </row>
    <row r="28" spans="1:7" x14ac:dyDescent="0.25">
      <c r="A28" s="9">
        <v>16</v>
      </c>
      <c r="B28" s="20" t="s">
        <v>523</v>
      </c>
      <c r="C28" s="9" t="s">
        <v>377</v>
      </c>
      <c r="D28" s="9">
        <v>29800</v>
      </c>
      <c r="E28" s="9" t="s">
        <v>397</v>
      </c>
      <c r="F28" s="9" t="s">
        <v>22</v>
      </c>
      <c r="G28" s="9" t="s">
        <v>23</v>
      </c>
    </row>
    <row r="29" spans="1:7" x14ac:dyDescent="0.25">
      <c r="A29" s="9">
        <v>17</v>
      </c>
      <c r="B29" s="20" t="s">
        <v>521</v>
      </c>
      <c r="C29" s="9" t="s">
        <v>430</v>
      </c>
      <c r="D29" s="9">
        <v>25099</v>
      </c>
      <c r="E29" s="9" t="s">
        <v>397</v>
      </c>
      <c r="F29" s="9" t="s">
        <v>22</v>
      </c>
      <c r="G29" s="9" t="s">
        <v>23</v>
      </c>
    </row>
    <row r="30" spans="1:7" x14ac:dyDescent="0.25">
      <c r="A30" s="14"/>
      <c r="B30" s="14" t="s">
        <v>454</v>
      </c>
      <c r="C30" s="15"/>
      <c r="D30" s="15">
        <f>SUM(D21:D29)</f>
        <v>124281.26000000001</v>
      </c>
      <c r="E30" s="14"/>
      <c r="F30" s="14"/>
      <c r="G30" s="14"/>
    </row>
    <row r="31" spans="1:7" x14ac:dyDescent="0.25">
      <c r="A31" s="238" t="s">
        <v>408</v>
      </c>
      <c r="B31" s="238"/>
      <c r="C31" s="238"/>
      <c r="D31" s="238"/>
      <c r="E31" s="238"/>
      <c r="F31" s="238"/>
      <c r="G31" s="238"/>
    </row>
    <row r="32" spans="1:7" ht="45" x14ac:dyDescent="0.25">
      <c r="A32" s="24" t="s">
        <v>2</v>
      </c>
      <c r="B32" s="25" t="s">
        <v>455</v>
      </c>
      <c r="C32" s="11" t="s">
        <v>3</v>
      </c>
      <c r="D32" s="12" t="s">
        <v>34</v>
      </c>
      <c r="E32" s="12" t="s">
        <v>26</v>
      </c>
      <c r="F32" s="26" t="s">
        <v>608</v>
      </c>
      <c r="G32" s="11" t="s">
        <v>610</v>
      </c>
    </row>
    <row r="33" spans="1:7" ht="30" x14ac:dyDescent="0.25">
      <c r="A33" s="95">
        <v>18</v>
      </c>
      <c r="B33" s="8" t="s">
        <v>516</v>
      </c>
      <c r="C33" s="9" t="s">
        <v>392</v>
      </c>
      <c r="D33" s="81">
        <v>35000</v>
      </c>
      <c r="E33" s="9" t="s">
        <v>397</v>
      </c>
      <c r="F33" s="9" t="s">
        <v>22</v>
      </c>
      <c r="G33" s="9" t="s">
        <v>23</v>
      </c>
    </row>
    <row r="34" spans="1:7" s="78" customFormat="1" ht="30" x14ac:dyDescent="0.25">
      <c r="A34" s="95">
        <v>19</v>
      </c>
      <c r="B34" s="8" t="s">
        <v>604</v>
      </c>
      <c r="C34" s="9" t="s">
        <v>392</v>
      </c>
      <c r="D34" s="81">
        <v>90000</v>
      </c>
      <c r="E34" s="9" t="s">
        <v>397</v>
      </c>
      <c r="F34" s="9" t="s">
        <v>22</v>
      </c>
      <c r="G34" s="9" t="s">
        <v>23</v>
      </c>
    </row>
    <row r="35" spans="1:7" ht="30" x14ac:dyDescent="0.25">
      <c r="A35" s="95">
        <v>20</v>
      </c>
      <c r="B35" s="19" t="s">
        <v>398</v>
      </c>
      <c r="C35" s="9" t="s">
        <v>392</v>
      </c>
      <c r="D35" s="82">
        <v>35000</v>
      </c>
      <c r="E35" s="9" t="s">
        <v>397</v>
      </c>
      <c r="F35" s="9" t="s">
        <v>22</v>
      </c>
      <c r="G35" s="9" t="s">
        <v>23</v>
      </c>
    </row>
    <row r="36" spans="1:7" x14ac:dyDescent="0.25">
      <c r="A36" s="14"/>
      <c r="B36" s="14" t="s">
        <v>454</v>
      </c>
      <c r="C36" s="14"/>
      <c r="D36" s="153">
        <f>SUM(D33:D35)</f>
        <v>160000</v>
      </c>
      <c r="E36" s="14"/>
      <c r="F36" s="14"/>
      <c r="G36" s="14"/>
    </row>
    <row r="37" spans="1:7" ht="30" x14ac:dyDescent="0.25">
      <c r="A37" s="17">
        <v>21</v>
      </c>
      <c r="B37" s="84" t="s">
        <v>567</v>
      </c>
      <c r="C37" s="17" t="s">
        <v>708</v>
      </c>
      <c r="D37" s="168">
        <v>45000</v>
      </c>
      <c r="E37" s="9" t="s">
        <v>397</v>
      </c>
      <c r="F37" s="9" t="s">
        <v>22</v>
      </c>
      <c r="G37" s="9" t="s">
        <v>23</v>
      </c>
    </row>
    <row r="38" spans="1:7" x14ac:dyDescent="0.25">
      <c r="A38" s="14"/>
      <c r="B38" s="14" t="s">
        <v>635</v>
      </c>
      <c r="C38" s="14"/>
      <c r="D38" s="153">
        <f>SUM(D30,D36,D18,D37)</f>
        <v>378151.26</v>
      </c>
      <c r="E38" s="14"/>
      <c r="F38" s="14"/>
      <c r="G38" s="14"/>
    </row>
    <row r="40" spans="1:7" x14ac:dyDescent="0.25">
      <c r="D40" s="90"/>
    </row>
  </sheetData>
  <mergeCells count="5">
    <mergeCell ref="B3:E3"/>
    <mergeCell ref="A31:G31"/>
    <mergeCell ref="A8:G8"/>
    <mergeCell ref="A19:G19"/>
    <mergeCell ref="C4:D4"/>
  </mergeCells>
  <pageMargins left="0.7" right="0.7" top="0.75" bottom="0.75" header="0.3" footer="0.3"/>
  <pageSetup fitToHeight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>
      <selection sqref="A1:G1048576"/>
    </sheetView>
  </sheetViews>
  <sheetFormatPr defaultRowHeight="15" x14ac:dyDescent="0.25"/>
  <cols>
    <col min="2" max="2" width="21.140625" style="2" customWidth="1"/>
    <col min="3" max="3" width="13.42578125" style="1" customWidth="1"/>
    <col min="4" max="5" width="18.28515625" style="1" customWidth="1"/>
    <col min="6" max="6" width="21.7109375" style="1" customWidth="1"/>
    <col min="7" max="7" width="16.85546875" style="1" customWidth="1"/>
    <col min="8" max="8" width="19" customWidth="1"/>
    <col min="9" max="9" width="18.7109375" customWidth="1"/>
    <col min="10" max="10" width="16.85546875" customWidth="1"/>
  </cols>
  <sheetData>
    <row r="1" spans="1:13" x14ac:dyDescent="0.25">
      <c r="A1" s="115"/>
      <c r="B1" s="231" t="s">
        <v>347</v>
      </c>
      <c r="C1" s="231"/>
      <c r="D1" s="231"/>
      <c r="E1" s="231"/>
      <c r="F1" s="154"/>
      <c r="G1" s="154"/>
    </row>
    <row r="2" spans="1:13" x14ac:dyDescent="0.25">
      <c r="A2" s="115"/>
      <c r="B2" s="231" t="s">
        <v>506</v>
      </c>
      <c r="C2" s="231"/>
      <c r="D2" s="231"/>
      <c r="E2" s="231"/>
      <c r="F2" s="154"/>
      <c r="G2" s="154"/>
    </row>
    <row r="3" spans="1:13" x14ac:dyDescent="0.25">
      <c r="A3" s="239" t="s">
        <v>431</v>
      </c>
      <c r="B3" s="239"/>
      <c r="C3" s="239"/>
      <c r="D3" s="239"/>
      <c r="E3" s="239"/>
      <c r="F3" s="239"/>
      <c r="G3" s="239"/>
      <c r="H3" s="78"/>
      <c r="I3" s="78"/>
      <c r="J3" s="78"/>
      <c r="M3" s="90"/>
    </row>
    <row r="4" spans="1:13" ht="45" x14ac:dyDescent="0.25">
      <c r="A4" s="24" t="s">
        <v>2</v>
      </c>
      <c r="B4" s="25" t="s">
        <v>33</v>
      </c>
      <c r="C4" s="11" t="s">
        <v>3</v>
      </c>
      <c r="D4" s="12" t="s">
        <v>34</v>
      </c>
      <c r="E4" s="12" t="s">
        <v>26</v>
      </c>
      <c r="F4" s="26" t="s">
        <v>35</v>
      </c>
      <c r="G4" s="11" t="s">
        <v>36</v>
      </c>
      <c r="H4" s="78"/>
      <c r="I4" s="78"/>
      <c r="J4" s="78"/>
    </row>
    <row r="5" spans="1:13" ht="30" x14ac:dyDescent="0.25">
      <c r="A5" s="95">
        <v>1</v>
      </c>
      <c r="B5" s="8" t="s">
        <v>381</v>
      </c>
      <c r="C5" s="7" t="s">
        <v>451</v>
      </c>
      <c r="D5" s="80">
        <v>35000</v>
      </c>
      <c r="E5" s="6" t="s">
        <v>397</v>
      </c>
      <c r="F5" s="86" t="s">
        <v>22</v>
      </c>
      <c r="G5" s="7" t="s">
        <v>181</v>
      </c>
      <c r="H5" s="78"/>
      <c r="I5" s="78"/>
      <c r="J5" s="78"/>
    </row>
    <row r="6" spans="1:13" x14ac:dyDescent="0.25">
      <c r="A6" s="95">
        <v>2</v>
      </c>
      <c r="B6" s="8" t="s">
        <v>449</v>
      </c>
      <c r="C6" s="7" t="s">
        <v>392</v>
      </c>
      <c r="D6" s="80">
        <v>40000</v>
      </c>
      <c r="E6" s="6" t="s">
        <v>397</v>
      </c>
      <c r="F6" s="86" t="s">
        <v>22</v>
      </c>
      <c r="G6" s="7" t="s">
        <v>181</v>
      </c>
      <c r="H6" s="78"/>
      <c r="I6" s="78"/>
      <c r="J6" s="78"/>
    </row>
    <row r="7" spans="1:13" x14ac:dyDescent="0.25">
      <c r="A7" s="95">
        <v>3</v>
      </c>
      <c r="B7" s="8" t="s">
        <v>404</v>
      </c>
      <c r="C7" s="7" t="s">
        <v>97</v>
      </c>
      <c r="D7" s="80">
        <v>3889</v>
      </c>
      <c r="E7" s="6" t="s">
        <v>397</v>
      </c>
      <c r="F7" s="86" t="s">
        <v>22</v>
      </c>
      <c r="G7" s="7" t="s">
        <v>181</v>
      </c>
      <c r="H7" s="78"/>
      <c r="I7" s="78"/>
      <c r="J7" s="78"/>
    </row>
    <row r="8" spans="1:13" x14ac:dyDescent="0.25">
      <c r="A8" s="95">
        <v>4</v>
      </c>
      <c r="B8" s="8" t="s">
        <v>450</v>
      </c>
      <c r="C8" s="7" t="s">
        <v>391</v>
      </c>
      <c r="D8" s="80">
        <v>2700</v>
      </c>
      <c r="E8" s="6" t="s">
        <v>397</v>
      </c>
      <c r="F8" s="86" t="s">
        <v>22</v>
      </c>
      <c r="G8" s="7" t="s">
        <v>181</v>
      </c>
      <c r="H8" s="78"/>
      <c r="I8" s="78"/>
      <c r="J8" s="78"/>
    </row>
    <row r="9" spans="1:13" x14ac:dyDescent="0.25">
      <c r="A9" s="95">
        <v>5</v>
      </c>
      <c r="B9" s="8" t="s">
        <v>350</v>
      </c>
      <c r="C9" s="7" t="s">
        <v>462</v>
      </c>
      <c r="D9" s="80">
        <v>94000</v>
      </c>
      <c r="E9" s="6" t="s">
        <v>397</v>
      </c>
      <c r="F9" s="86" t="s">
        <v>22</v>
      </c>
      <c r="G9" s="7" t="s">
        <v>181</v>
      </c>
      <c r="H9" s="78"/>
      <c r="I9" s="78"/>
      <c r="J9" s="78"/>
    </row>
    <row r="10" spans="1:13" ht="30" x14ac:dyDescent="0.25">
      <c r="A10" s="95">
        <v>6</v>
      </c>
      <c r="B10" s="8" t="s">
        <v>463</v>
      </c>
      <c r="C10" s="7" t="s">
        <v>464</v>
      </c>
      <c r="D10" s="80">
        <v>130000</v>
      </c>
      <c r="E10" s="6" t="s">
        <v>397</v>
      </c>
      <c r="F10" s="86" t="s">
        <v>22</v>
      </c>
      <c r="G10" s="7" t="s">
        <v>181</v>
      </c>
    </row>
    <row r="11" spans="1:13" x14ac:dyDescent="0.25">
      <c r="A11" s="21"/>
      <c r="B11" s="191" t="s">
        <v>454</v>
      </c>
      <c r="C11" s="18"/>
      <c r="D11" s="152">
        <f>SUM(D5:D10)</f>
        <v>305589</v>
      </c>
      <c r="E11" s="18"/>
      <c r="F11" s="18"/>
      <c r="G11" s="18"/>
    </row>
    <row r="12" spans="1:13" x14ac:dyDescent="0.25">
      <c r="A12" s="238" t="s">
        <v>445</v>
      </c>
      <c r="B12" s="238"/>
      <c r="C12" s="238"/>
      <c r="D12" s="238"/>
      <c r="E12" s="238"/>
      <c r="F12" s="238"/>
      <c r="G12" s="238"/>
    </row>
    <row r="13" spans="1:13" ht="45" x14ac:dyDescent="0.25">
      <c r="A13" s="24" t="s">
        <v>2</v>
      </c>
      <c r="B13" s="25" t="s">
        <v>33</v>
      </c>
      <c r="C13" s="11" t="s">
        <v>3</v>
      </c>
      <c r="D13" s="12" t="s">
        <v>34</v>
      </c>
      <c r="E13" s="12" t="s">
        <v>26</v>
      </c>
      <c r="F13" s="26" t="s">
        <v>35</v>
      </c>
      <c r="G13" s="11" t="s">
        <v>36</v>
      </c>
    </row>
    <row r="14" spans="1:13" x14ac:dyDescent="0.25">
      <c r="A14" s="105">
        <v>7</v>
      </c>
      <c r="B14" s="192" t="s">
        <v>446</v>
      </c>
      <c r="C14" s="9" t="s">
        <v>452</v>
      </c>
      <c r="D14" s="9">
        <v>3000</v>
      </c>
      <c r="E14" s="6" t="s">
        <v>397</v>
      </c>
      <c r="F14" s="86" t="s">
        <v>184</v>
      </c>
      <c r="G14" s="7" t="s">
        <v>181</v>
      </c>
    </row>
    <row r="15" spans="1:13" x14ac:dyDescent="0.25">
      <c r="A15" s="105">
        <v>8</v>
      </c>
      <c r="B15" s="192" t="s">
        <v>400</v>
      </c>
      <c r="C15" s="9" t="s">
        <v>372</v>
      </c>
      <c r="D15" s="9">
        <v>6890</v>
      </c>
      <c r="E15" s="6" t="s">
        <v>397</v>
      </c>
      <c r="F15" s="86" t="s">
        <v>184</v>
      </c>
      <c r="G15" s="7" t="s">
        <v>181</v>
      </c>
    </row>
    <row r="16" spans="1:13" x14ac:dyDescent="0.25">
      <c r="A16" s="105">
        <v>9</v>
      </c>
      <c r="B16" s="192" t="s">
        <v>353</v>
      </c>
      <c r="C16" s="9" t="s">
        <v>380</v>
      </c>
      <c r="D16" s="9">
        <v>6000</v>
      </c>
      <c r="E16" s="6" t="s">
        <v>397</v>
      </c>
      <c r="F16" s="86" t="s">
        <v>184</v>
      </c>
      <c r="G16" s="7" t="s">
        <v>181</v>
      </c>
    </row>
    <row r="17" spans="1:7" x14ac:dyDescent="0.25">
      <c r="A17" s="105">
        <v>10</v>
      </c>
      <c r="B17" s="192" t="s">
        <v>458</v>
      </c>
      <c r="C17" s="9" t="s">
        <v>459</v>
      </c>
      <c r="D17" s="9">
        <v>4300</v>
      </c>
      <c r="E17" s="6" t="s">
        <v>397</v>
      </c>
      <c r="F17" s="86" t="s">
        <v>184</v>
      </c>
      <c r="G17" s="7" t="s">
        <v>181</v>
      </c>
    </row>
    <row r="18" spans="1:7" x14ac:dyDescent="0.25">
      <c r="A18" s="105">
        <v>11</v>
      </c>
      <c r="B18" s="192" t="s">
        <v>443</v>
      </c>
      <c r="C18" s="9" t="s">
        <v>457</v>
      </c>
      <c r="D18" s="9">
        <v>3689.5</v>
      </c>
      <c r="E18" s="6" t="s">
        <v>397</v>
      </c>
      <c r="F18" s="86" t="s">
        <v>184</v>
      </c>
      <c r="G18" s="7" t="s">
        <v>181</v>
      </c>
    </row>
    <row r="19" spans="1:7" x14ac:dyDescent="0.25">
      <c r="A19" s="105">
        <v>12</v>
      </c>
      <c r="B19" s="192" t="s">
        <v>437</v>
      </c>
      <c r="C19" s="9" t="s">
        <v>434</v>
      </c>
      <c r="D19" s="9">
        <v>6750</v>
      </c>
      <c r="E19" s="6" t="s">
        <v>397</v>
      </c>
      <c r="F19" s="86" t="s">
        <v>184</v>
      </c>
      <c r="G19" s="7" t="s">
        <v>181</v>
      </c>
    </row>
    <row r="20" spans="1:7" x14ac:dyDescent="0.25">
      <c r="A20" s="14"/>
      <c r="B20" s="191" t="s">
        <v>454</v>
      </c>
      <c r="C20" s="15"/>
      <c r="D20" s="15">
        <f>SUM(D14:D19)</f>
        <v>30629.5</v>
      </c>
      <c r="E20" s="15"/>
      <c r="F20" s="15"/>
      <c r="G20" s="15"/>
    </row>
    <row r="21" spans="1:7" x14ac:dyDescent="0.25">
      <c r="A21" s="238" t="s">
        <v>448</v>
      </c>
      <c r="B21" s="238"/>
      <c r="C21" s="238"/>
      <c r="D21" s="238"/>
      <c r="E21" s="238"/>
      <c r="F21" s="238"/>
      <c r="G21" s="238"/>
    </row>
    <row r="22" spans="1:7" ht="45" x14ac:dyDescent="0.25">
      <c r="A22" s="24" t="s">
        <v>2</v>
      </c>
      <c r="B22" s="11" t="s">
        <v>455</v>
      </c>
      <c r="C22" s="11" t="s">
        <v>3</v>
      </c>
      <c r="D22" s="12" t="s">
        <v>34</v>
      </c>
      <c r="E22" s="12" t="s">
        <v>26</v>
      </c>
      <c r="F22" s="26" t="s">
        <v>608</v>
      </c>
      <c r="G22" s="11" t="s">
        <v>610</v>
      </c>
    </row>
    <row r="23" spans="1:7" ht="30" x14ac:dyDescent="0.25">
      <c r="A23" s="107">
        <v>13</v>
      </c>
      <c r="B23" s="193" t="s">
        <v>398</v>
      </c>
      <c r="C23" s="99" t="s">
        <v>362</v>
      </c>
      <c r="D23" s="107">
        <v>210000</v>
      </c>
      <c r="E23" s="6" t="s">
        <v>397</v>
      </c>
      <c r="F23" s="86" t="s">
        <v>184</v>
      </c>
      <c r="G23" s="7" t="s">
        <v>181</v>
      </c>
    </row>
    <row r="24" spans="1:7" x14ac:dyDescent="0.25">
      <c r="A24" s="14"/>
      <c r="B24" s="191" t="s">
        <v>454</v>
      </c>
      <c r="C24" s="15"/>
      <c r="D24" s="15">
        <v>210000</v>
      </c>
      <c r="E24" s="15"/>
      <c r="F24" s="15"/>
      <c r="G24" s="15"/>
    </row>
    <row r="25" spans="1:7" x14ac:dyDescent="0.25">
      <c r="A25" s="14"/>
      <c r="B25" s="191" t="s">
        <v>635</v>
      </c>
      <c r="C25" s="15"/>
      <c r="D25" s="153">
        <f>SUM(D11,D20,D24)</f>
        <v>546218.5</v>
      </c>
      <c r="E25" s="15"/>
      <c r="F25" s="15"/>
      <c r="G25" s="15"/>
    </row>
  </sheetData>
  <mergeCells count="5">
    <mergeCell ref="A3:G3"/>
    <mergeCell ref="A12:G12"/>
    <mergeCell ref="A21:G21"/>
    <mergeCell ref="B2:E2"/>
    <mergeCell ref="B1:E1"/>
  </mergeCells>
  <pageMargins left="0.7" right="0.7" top="0.75" bottom="0.75" header="0.3" footer="0.3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1"/>
  <sheetViews>
    <sheetView workbookViewId="0">
      <selection activeCell="D12" sqref="D12"/>
    </sheetView>
  </sheetViews>
  <sheetFormatPr defaultRowHeight="15" x14ac:dyDescent="0.25"/>
  <cols>
    <col min="1" max="1" width="9.140625" style="115"/>
    <col min="2" max="2" width="21.140625" style="115" customWidth="1"/>
    <col min="3" max="3" width="13.42578125" style="115" customWidth="1"/>
    <col min="4" max="5" width="18.28515625" style="154" customWidth="1"/>
    <col min="6" max="6" width="21.7109375" style="154" customWidth="1"/>
    <col min="7" max="7" width="16.85546875" style="154" customWidth="1"/>
    <col min="8" max="8" width="19" customWidth="1"/>
    <col min="9" max="9" width="18.7109375" customWidth="1"/>
    <col min="10" max="10" width="16.85546875" customWidth="1"/>
  </cols>
  <sheetData>
    <row r="2" spans="1:10" x14ac:dyDescent="0.25">
      <c r="B2" s="230" t="s">
        <v>318</v>
      </c>
      <c r="C2" s="230"/>
      <c r="D2" s="230"/>
    </row>
    <row r="3" spans="1:10" x14ac:dyDescent="0.25">
      <c r="B3" s="230" t="s">
        <v>474</v>
      </c>
      <c r="C3" s="230"/>
      <c r="D3" s="230"/>
    </row>
    <row r="5" spans="1:10" x14ac:dyDescent="0.25">
      <c r="A5" s="239" t="s">
        <v>407</v>
      </c>
      <c r="B5" s="239"/>
      <c r="C5" s="239"/>
      <c r="D5" s="239"/>
      <c r="E5" s="239"/>
      <c r="F5" s="239"/>
      <c r="G5" s="239"/>
    </row>
    <row r="6" spans="1:10" ht="45" x14ac:dyDescent="0.25">
      <c r="A6" s="24" t="s">
        <v>2</v>
      </c>
      <c r="B6" s="25" t="s">
        <v>33</v>
      </c>
      <c r="C6" s="11" t="s">
        <v>3</v>
      </c>
      <c r="D6" s="12" t="s">
        <v>34</v>
      </c>
      <c r="E6" s="12" t="s">
        <v>26</v>
      </c>
      <c r="F6" s="26" t="s">
        <v>35</v>
      </c>
      <c r="G6" s="11" t="s">
        <v>36</v>
      </c>
    </row>
    <row r="7" spans="1:10" ht="30" x14ac:dyDescent="0.25">
      <c r="A7" s="9">
        <v>1</v>
      </c>
      <c r="B7" s="19" t="s">
        <v>432</v>
      </c>
      <c r="C7" s="9" t="s">
        <v>435</v>
      </c>
      <c r="D7" s="9">
        <v>65000</v>
      </c>
      <c r="E7" s="9" t="s">
        <v>397</v>
      </c>
      <c r="F7" s="9" t="s">
        <v>22</v>
      </c>
      <c r="G7" s="9" t="s">
        <v>23</v>
      </c>
    </row>
    <row r="8" spans="1:10" x14ac:dyDescent="0.25">
      <c r="A8" s="14"/>
      <c r="B8" s="14" t="s">
        <v>454</v>
      </c>
      <c r="C8" s="15"/>
      <c r="D8" s="15">
        <f>SUM(D7)</f>
        <v>65000</v>
      </c>
      <c r="E8" s="15"/>
      <c r="F8" s="15"/>
      <c r="G8" s="15"/>
    </row>
    <row r="9" spans="1:10" x14ac:dyDescent="0.25">
      <c r="A9" s="240" t="s">
        <v>602</v>
      </c>
      <c r="B9" s="240"/>
      <c r="C9" s="240"/>
      <c r="D9" s="240"/>
      <c r="E9" s="240"/>
      <c r="F9" s="240"/>
      <c r="G9" s="240"/>
      <c r="J9" s="90"/>
    </row>
    <row r="10" spans="1:10" ht="45" x14ac:dyDescent="0.25">
      <c r="A10" s="24" t="s">
        <v>2</v>
      </c>
      <c r="B10" s="25" t="s">
        <v>33</v>
      </c>
      <c r="C10" s="11" t="s">
        <v>3</v>
      </c>
      <c r="D10" s="12" t="s">
        <v>34</v>
      </c>
      <c r="E10" s="12" t="s">
        <v>26</v>
      </c>
      <c r="F10" s="26" t="s">
        <v>35</v>
      </c>
      <c r="G10" s="11" t="s">
        <v>36</v>
      </c>
    </row>
    <row r="11" spans="1:10" x14ac:dyDescent="0.25">
      <c r="A11" s="9">
        <v>2</v>
      </c>
      <c r="B11" s="20" t="s">
        <v>433</v>
      </c>
      <c r="C11" s="9" t="s">
        <v>372</v>
      </c>
      <c r="D11" s="9">
        <v>6500</v>
      </c>
      <c r="E11" s="9" t="s">
        <v>397</v>
      </c>
      <c r="F11" s="9" t="s">
        <v>22</v>
      </c>
      <c r="G11" s="9" t="s">
        <v>23</v>
      </c>
    </row>
    <row r="12" spans="1:10" x14ac:dyDescent="0.25">
      <c r="A12" s="9">
        <v>3</v>
      </c>
      <c r="B12" s="20" t="s">
        <v>399</v>
      </c>
      <c r="C12" s="9" t="s">
        <v>434</v>
      </c>
      <c r="D12" s="9">
        <v>3200</v>
      </c>
      <c r="E12" s="9" t="s">
        <v>397</v>
      </c>
      <c r="F12" s="9" t="s">
        <v>22</v>
      </c>
      <c r="G12" s="9" t="s">
        <v>23</v>
      </c>
    </row>
    <row r="13" spans="1:10" s="78" customFormat="1" x14ac:dyDescent="0.25">
      <c r="A13" s="9">
        <v>4</v>
      </c>
      <c r="B13" s="20" t="s">
        <v>513</v>
      </c>
      <c r="C13" s="9" t="s">
        <v>415</v>
      </c>
      <c r="D13" s="9">
        <v>11360</v>
      </c>
      <c r="E13" s="9" t="s">
        <v>397</v>
      </c>
      <c r="F13" s="9" t="s">
        <v>22</v>
      </c>
      <c r="G13" s="9" t="s">
        <v>23</v>
      </c>
    </row>
    <row r="14" spans="1:10" s="78" customFormat="1" x14ac:dyDescent="0.25">
      <c r="A14" s="9">
        <v>5</v>
      </c>
      <c r="B14" s="20" t="s">
        <v>402</v>
      </c>
      <c r="C14" s="9" t="s">
        <v>416</v>
      </c>
      <c r="D14" s="9">
        <v>7257.32</v>
      </c>
      <c r="E14" s="9" t="s">
        <v>397</v>
      </c>
      <c r="F14" s="9" t="s">
        <v>22</v>
      </c>
      <c r="G14" s="9" t="s">
        <v>23</v>
      </c>
    </row>
    <row r="15" spans="1:10" x14ac:dyDescent="0.25">
      <c r="A15" s="9">
        <v>6</v>
      </c>
      <c r="B15" s="20" t="s">
        <v>429</v>
      </c>
      <c r="C15" s="9" t="s">
        <v>430</v>
      </c>
      <c r="D15" s="9">
        <v>7800.33</v>
      </c>
      <c r="E15" s="9" t="s">
        <v>397</v>
      </c>
      <c r="F15" s="9" t="s">
        <v>22</v>
      </c>
      <c r="G15" s="9" t="s">
        <v>23</v>
      </c>
    </row>
    <row r="16" spans="1:10" x14ac:dyDescent="0.25">
      <c r="A16" s="14"/>
      <c r="B16" s="14" t="s">
        <v>454</v>
      </c>
      <c r="C16" s="15"/>
      <c r="D16" s="15">
        <f>SUM(D11:D15)</f>
        <v>36117.65</v>
      </c>
      <c r="E16" s="15"/>
      <c r="F16" s="15"/>
      <c r="G16" s="15"/>
    </row>
    <row r="17" spans="1:7" x14ac:dyDescent="0.25">
      <c r="A17" s="238" t="s">
        <v>408</v>
      </c>
      <c r="B17" s="238"/>
      <c r="C17" s="238"/>
      <c r="D17" s="238"/>
      <c r="E17" s="238"/>
      <c r="F17" s="238"/>
      <c r="G17" s="238"/>
    </row>
    <row r="18" spans="1:7" ht="45" x14ac:dyDescent="0.25">
      <c r="A18" s="24" t="s">
        <v>2</v>
      </c>
      <c r="B18" s="25" t="s">
        <v>455</v>
      </c>
      <c r="C18" s="11" t="s">
        <v>3</v>
      </c>
      <c r="D18" s="12" t="s">
        <v>34</v>
      </c>
      <c r="E18" s="12" t="s">
        <v>26</v>
      </c>
      <c r="F18" s="26" t="s">
        <v>608</v>
      </c>
      <c r="G18" s="11" t="s">
        <v>610</v>
      </c>
    </row>
    <row r="19" spans="1:7" ht="30" x14ac:dyDescent="0.25">
      <c r="A19" s="9">
        <v>7</v>
      </c>
      <c r="B19" s="19" t="s">
        <v>398</v>
      </c>
      <c r="C19" s="9" t="s">
        <v>392</v>
      </c>
      <c r="D19" s="9">
        <v>190000</v>
      </c>
      <c r="E19" s="9" t="s">
        <v>397</v>
      </c>
      <c r="F19" s="9" t="s">
        <v>22</v>
      </c>
      <c r="G19" s="9" t="s">
        <v>23</v>
      </c>
    </row>
    <row r="20" spans="1:7" x14ac:dyDescent="0.25">
      <c r="A20" s="14"/>
      <c r="B20" s="14" t="s">
        <v>454</v>
      </c>
      <c r="C20" s="14"/>
      <c r="D20" s="15">
        <f>SUM(D19)</f>
        <v>190000</v>
      </c>
      <c r="E20" s="15"/>
      <c r="F20" s="15"/>
      <c r="G20" s="15"/>
    </row>
    <row r="21" spans="1:7" x14ac:dyDescent="0.25">
      <c r="A21" s="14"/>
      <c r="B21" s="14" t="s">
        <v>635</v>
      </c>
      <c r="C21" s="14"/>
      <c r="D21" s="15">
        <f>SUM(D16,D20,D8)</f>
        <v>291117.65000000002</v>
      </c>
      <c r="E21" s="15"/>
      <c r="F21" s="15"/>
      <c r="G21" s="15"/>
    </row>
  </sheetData>
  <mergeCells count="5">
    <mergeCell ref="B2:D2"/>
    <mergeCell ref="B3:D3"/>
    <mergeCell ref="A17:G17"/>
    <mergeCell ref="A9:G9"/>
    <mergeCell ref="A5:G5"/>
  </mergeCells>
  <pageMargins left="0.7" right="0.7" top="0.75" bottom="0.75" header="0.3" footer="0.3"/>
  <pageSetup fitToHeight="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3"/>
  <sheetViews>
    <sheetView zoomScaleNormal="100" workbookViewId="0">
      <selection activeCell="G13" sqref="G13"/>
    </sheetView>
  </sheetViews>
  <sheetFormatPr defaultRowHeight="15" x14ac:dyDescent="0.25"/>
  <cols>
    <col min="2" max="2" width="21.140625" style="149" customWidth="1"/>
    <col min="3" max="3" width="13.42578125" style="1" customWidth="1"/>
    <col min="4" max="4" width="18.28515625" style="1" customWidth="1"/>
    <col min="5" max="5" width="18.28515625" style="103" customWidth="1"/>
    <col min="6" max="6" width="21.7109375" style="103" customWidth="1"/>
    <col min="7" max="7" width="16.85546875" style="103" customWidth="1"/>
    <col min="8" max="8" width="19" customWidth="1"/>
    <col min="9" max="9" width="18.7109375" customWidth="1"/>
    <col min="10" max="10" width="16.85546875" customWidth="1"/>
  </cols>
  <sheetData>
    <row r="2" spans="1:10" x14ac:dyDescent="0.25">
      <c r="B2" s="230" t="s">
        <v>348</v>
      </c>
      <c r="C2" s="230"/>
      <c r="D2" s="230"/>
    </row>
    <row r="3" spans="1:10" s="78" customFormat="1" x14ac:dyDescent="0.25">
      <c r="B3" s="188"/>
      <c r="C3" s="170" t="s">
        <v>506</v>
      </c>
      <c r="D3" s="170"/>
      <c r="E3" s="103"/>
      <c r="F3" s="103"/>
      <c r="G3" s="103"/>
    </row>
    <row r="5" spans="1:10" x14ac:dyDescent="0.25">
      <c r="A5" s="78"/>
      <c r="H5" s="78"/>
      <c r="I5" s="78"/>
      <c r="J5" s="78"/>
    </row>
    <row r="6" spans="1:10" x14ac:dyDescent="0.25">
      <c r="A6" s="239" t="s">
        <v>407</v>
      </c>
      <c r="B6" s="239"/>
      <c r="C6" s="239"/>
      <c r="D6" s="239"/>
      <c r="E6" s="239"/>
      <c r="F6" s="239"/>
      <c r="G6" s="239"/>
      <c r="H6" s="78"/>
      <c r="I6" s="78"/>
      <c r="J6" s="78"/>
    </row>
    <row r="7" spans="1:10" ht="45" x14ac:dyDescent="0.25">
      <c r="A7" s="24" t="s">
        <v>2</v>
      </c>
      <c r="B7" s="25" t="s">
        <v>33</v>
      </c>
      <c r="C7" s="11" t="s">
        <v>3</v>
      </c>
      <c r="D7" s="12" t="s">
        <v>34</v>
      </c>
      <c r="E7" s="12" t="s">
        <v>26</v>
      </c>
      <c r="F7" s="26" t="s">
        <v>35</v>
      </c>
      <c r="G7" s="11" t="s">
        <v>36</v>
      </c>
      <c r="H7" s="78"/>
      <c r="I7" s="78"/>
      <c r="J7" s="78"/>
    </row>
    <row r="8" spans="1:10" x14ac:dyDescent="0.25">
      <c r="A8" s="9">
        <v>1</v>
      </c>
      <c r="B8" s="189" t="s">
        <v>447</v>
      </c>
      <c r="C8" s="167" t="s">
        <v>392</v>
      </c>
      <c r="D8" s="195">
        <v>35000</v>
      </c>
      <c r="E8" s="9" t="s">
        <v>169</v>
      </c>
      <c r="F8" s="9" t="s">
        <v>22</v>
      </c>
      <c r="G8" s="9" t="s">
        <v>181</v>
      </c>
    </row>
    <row r="9" spans="1:10" x14ac:dyDescent="0.25">
      <c r="A9" s="9">
        <v>2</v>
      </c>
      <c r="B9" s="114" t="s">
        <v>405</v>
      </c>
      <c r="C9" s="196" t="s">
        <v>395</v>
      </c>
      <c r="D9" s="195">
        <v>6700</v>
      </c>
      <c r="E9" s="9" t="s">
        <v>169</v>
      </c>
      <c r="F9" s="9" t="s">
        <v>22</v>
      </c>
      <c r="G9" s="9" t="s">
        <v>181</v>
      </c>
    </row>
    <row r="10" spans="1:10" x14ac:dyDescent="0.25">
      <c r="A10" s="9">
        <v>3</v>
      </c>
      <c r="B10" s="112" t="s">
        <v>599</v>
      </c>
      <c r="C10" s="167" t="s">
        <v>97</v>
      </c>
      <c r="D10" s="195">
        <v>16100</v>
      </c>
      <c r="E10" s="9" t="s">
        <v>169</v>
      </c>
      <c r="F10" s="9" t="s">
        <v>22</v>
      </c>
      <c r="G10" s="9" t="s">
        <v>181</v>
      </c>
    </row>
    <row r="11" spans="1:10" x14ac:dyDescent="0.25">
      <c r="A11" s="21"/>
      <c r="B11" s="163" t="s">
        <v>454</v>
      </c>
      <c r="C11" s="197"/>
      <c r="D11" s="155">
        <f>SUM(D8:D10)</f>
        <v>57800</v>
      </c>
      <c r="E11" s="23"/>
      <c r="F11" s="23"/>
      <c r="G11" s="23"/>
    </row>
    <row r="12" spans="1:10" x14ac:dyDescent="0.25">
      <c r="A12" s="238" t="s">
        <v>602</v>
      </c>
      <c r="B12" s="238"/>
      <c r="C12" s="238"/>
      <c r="D12" s="238"/>
      <c r="E12" s="238"/>
      <c r="F12" s="238"/>
      <c r="G12" s="238"/>
    </row>
    <row r="13" spans="1:10" ht="45" x14ac:dyDescent="0.25">
      <c r="A13" s="24" t="s">
        <v>2</v>
      </c>
      <c r="B13" s="25" t="s">
        <v>33</v>
      </c>
      <c r="C13" s="11" t="s">
        <v>3</v>
      </c>
      <c r="D13" s="12" t="s">
        <v>34</v>
      </c>
      <c r="E13" s="12" t="s">
        <v>26</v>
      </c>
      <c r="F13" s="26" t="s">
        <v>35</v>
      </c>
      <c r="G13" s="11" t="s">
        <v>36</v>
      </c>
    </row>
    <row r="14" spans="1:10" x14ac:dyDescent="0.25">
      <c r="A14" s="9">
        <v>4</v>
      </c>
      <c r="B14" s="114" t="s">
        <v>400</v>
      </c>
      <c r="C14" s="196" t="s">
        <v>372</v>
      </c>
      <c r="D14" s="198">
        <v>1300</v>
      </c>
      <c r="E14" s="9" t="s">
        <v>169</v>
      </c>
      <c r="F14" s="9" t="s">
        <v>22</v>
      </c>
      <c r="G14" s="9" t="s">
        <v>181</v>
      </c>
    </row>
    <row r="15" spans="1:10" x14ac:dyDescent="0.25">
      <c r="A15" s="9">
        <v>5</v>
      </c>
      <c r="B15" s="114" t="s">
        <v>513</v>
      </c>
      <c r="C15" s="196" t="s">
        <v>415</v>
      </c>
      <c r="D15" s="199">
        <v>2467.2199999999998</v>
      </c>
      <c r="E15" s="9" t="s">
        <v>169</v>
      </c>
      <c r="F15" s="9" t="s">
        <v>22</v>
      </c>
      <c r="G15" s="9" t="s">
        <v>181</v>
      </c>
    </row>
    <row r="16" spans="1:10" x14ac:dyDescent="0.25">
      <c r="A16" s="9">
        <v>6</v>
      </c>
      <c r="B16" s="114" t="s">
        <v>607</v>
      </c>
      <c r="C16" s="196" t="s">
        <v>416</v>
      </c>
      <c r="D16" s="195">
        <v>4000</v>
      </c>
      <c r="E16" s="9" t="s">
        <v>169</v>
      </c>
      <c r="F16" s="9" t="s">
        <v>22</v>
      </c>
      <c r="G16" s="9" t="s">
        <v>181</v>
      </c>
    </row>
    <row r="17" spans="1:7" x14ac:dyDescent="0.25">
      <c r="A17" s="9">
        <v>7</v>
      </c>
      <c r="B17" s="112" t="s">
        <v>399</v>
      </c>
      <c r="C17" s="167" t="s">
        <v>434</v>
      </c>
      <c r="D17" s="199">
        <v>2500</v>
      </c>
      <c r="E17" s="9" t="s">
        <v>169</v>
      </c>
      <c r="F17" s="9" t="s">
        <v>22</v>
      </c>
      <c r="G17" s="9" t="s">
        <v>181</v>
      </c>
    </row>
    <row r="18" spans="1:7" x14ac:dyDescent="0.25">
      <c r="A18" s="21"/>
      <c r="B18" s="133" t="s">
        <v>454</v>
      </c>
      <c r="C18" s="18"/>
      <c r="D18" s="15">
        <f>SUM(D14:D17)</f>
        <v>10267.219999999999</v>
      </c>
      <c r="E18" s="23"/>
      <c r="F18" s="23"/>
      <c r="G18" s="23"/>
    </row>
    <row r="19" spans="1:7" x14ac:dyDescent="0.25">
      <c r="A19" s="238" t="s">
        <v>360</v>
      </c>
      <c r="B19" s="238"/>
      <c r="C19" s="238"/>
      <c r="D19" s="238"/>
      <c r="E19" s="238"/>
      <c r="F19" s="238"/>
      <c r="G19" s="238"/>
    </row>
    <row r="20" spans="1:7" ht="30" x14ac:dyDescent="0.25">
      <c r="A20" s="24" t="s">
        <v>2</v>
      </c>
      <c r="B20" s="11" t="s">
        <v>455</v>
      </c>
      <c r="C20" s="11" t="s">
        <v>3</v>
      </c>
      <c r="D20" s="12" t="s">
        <v>34</v>
      </c>
      <c r="E20" s="12" t="s">
        <v>26</v>
      </c>
      <c r="F20" s="26" t="s">
        <v>608</v>
      </c>
      <c r="G20" s="11" t="s">
        <v>609</v>
      </c>
    </row>
    <row r="21" spans="1:7" ht="30" x14ac:dyDescent="0.25">
      <c r="A21" s="9">
        <v>8</v>
      </c>
      <c r="B21" s="200" t="s">
        <v>426</v>
      </c>
      <c r="C21" s="55" t="s">
        <v>392</v>
      </c>
      <c r="D21" s="9">
        <v>100000</v>
      </c>
      <c r="E21" s="9" t="s">
        <v>169</v>
      </c>
      <c r="F21" s="9" t="s">
        <v>22</v>
      </c>
      <c r="G21" s="9" t="s">
        <v>181</v>
      </c>
    </row>
    <row r="22" spans="1:7" x14ac:dyDescent="0.25">
      <c r="A22" s="21"/>
      <c r="B22" s="133" t="s">
        <v>454</v>
      </c>
      <c r="C22" s="18"/>
      <c r="D22" s="15">
        <f>SUM(D21)</f>
        <v>100000</v>
      </c>
      <c r="E22" s="23"/>
      <c r="F22" s="23"/>
      <c r="G22" s="23"/>
    </row>
    <row r="23" spans="1:7" x14ac:dyDescent="0.25">
      <c r="A23" s="21"/>
      <c r="B23" s="133" t="s">
        <v>635</v>
      </c>
      <c r="C23" s="18"/>
      <c r="D23" s="156">
        <f>SUM(D22,D18,D11)</f>
        <v>168067.22</v>
      </c>
      <c r="E23" s="23"/>
      <c r="F23" s="23"/>
      <c r="G23" s="23"/>
    </row>
  </sheetData>
  <mergeCells count="4">
    <mergeCell ref="B2:D2"/>
    <mergeCell ref="A6:G6"/>
    <mergeCell ref="A12:G12"/>
    <mergeCell ref="A19:G19"/>
  </mergeCells>
  <pageMargins left="0.7" right="0.7" top="0.75" bottom="0.75" header="0.3" footer="0.3"/>
  <pageSetup fitToHeight="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9"/>
  <sheetViews>
    <sheetView workbookViewId="0">
      <selection activeCell="B8" sqref="B8:C13"/>
    </sheetView>
  </sheetViews>
  <sheetFormatPr defaultRowHeight="15" x14ac:dyDescent="0.25"/>
  <cols>
    <col min="2" max="2" width="21.140625" customWidth="1"/>
    <col min="3" max="3" width="13.42578125" customWidth="1"/>
    <col min="4" max="5" width="18.28515625" style="1" customWidth="1"/>
    <col min="6" max="6" width="21.7109375" style="1" customWidth="1"/>
    <col min="7" max="7" width="16.85546875" style="1" customWidth="1"/>
    <col min="8" max="8" width="19" customWidth="1"/>
    <col min="9" max="9" width="18.7109375" customWidth="1"/>
    <col min="10" max="10" width="16.85546875" customWidth="1"/>
  </cols>
  <sheetData>
    <row r="2" spans="1:10" x14ac:dyDescent="0.25">
      <c r="B2" s="230" t="s">
        <v>319</v>
      </c>
      <c r="C2" s="230"/>
      <c r="D2" s="230"/>
      <c r="E2" s="230"/>
      <c r="F2" s="230"/>
    </row>
    <row r="3" spans="1:10" x14ac:dyDescent="0.25">
      <c r="D3" s="170" t="s">
        <v>534</v>
      </c>
    </row>
    <row r="4" spans="1:10" s="78" customFormat="1" x14ac:dyDescent="0.25">
      <c r="D4" s="1"/>
      <c r="E4" s="1"/>
      <c r="F4" s="1"/>
      <c r="G4" s="1"/>
    </row>
    <row r="6" spans="1:10" x14ac:dyDescent="0.25">
      <c r="A6" s="241" t="s">
        <v>710</v>
      </c>
      <c r="B6" s="241"/>
      <c r="C6" s="241"/>
      <c r="D6" s="241"/>
      <c r="E6" s="241"/>
      <c r="F6" s="241"/>
      <c r="G6" s="241"/>
    </row>
    <row r="7" spans="1:10" ht="25.5" x14ac:dyDescent="0.25">
      <c r="A7" s="34" t="s">
        <v>2</v>
      </c>
      <c r="B7" s="35" t="s">
        <v>33</v>
      </c>
      <c r="C7" s="36" t="s">
        <v>3</v>
      </c>
      <c r="D7" s="37" t="s">
        <v>34</v>
      </c>
      <c r="E7" s="37" t="s">
        <v>26</v>
      </c>
      <c r="F7" s="38" t="s">
        <v>35</v>
      </c>
      <c r="G7" s="36" t="s">
        <v>36</v>
      </c>
    </row>
    <row r="8" spans="1:10" ht="30" x14ac:dyDescent="0.25">
      <c r="A8" s="39">
        <v>1</v>
      </c>
      <c r="B8" s="63" t="s">
        <v>432</v>
      </c>
      <c r="C8" s="39" t="s">
        <v>392</v>
      </c>
      <c r="D8" s="39">
        <v>30000</v>
      </c>
      <c r="E8" s="39" t="s">
        <v>397</v>
      </c>
      <c r="F8" s="39" t="s">
        <v>22</v>
      </c>
      <c r="G8" s="39" t="s">
        <v>174</v>
      </c>
      <c r="J8" s="90"/>
    </row>
    <row r="9" spans="1:10" x14ac:dyDescent="0.25">
      <c r="A9" s="39">
        <v>2</v>
      </c>
      <c r="B9" s="60" t="s">
        <v>429</v>
      </c>
      <c r="C9" s="39" t="s">
        <v>532</v>
      </c>
      <c r="D9" s="39">
        <v>17000</v>
      </c>
      <c r="E9" s="39" t="s">
        <v>397</v>
      </c>
      <c r="F9" s="39" t="s">
        <v>22</v>
      </c>
      <c r="G9" s="39" t="s">
        <v>174</v>
      </c>
    </row>
    <row r="10" spans="1:10" s="78" customFormat="1" x14ac:dyDescent="0.25">
      <c r="A10" s="39">
        <v>3</v>
      </c>
      <c r="B10" s="75" t="s">
        <v>399</v>
      </c>
      <c r="C10" s="39" t="s">
        <v>434</v>
      </c>
      <c r="D10" s="39">
        <v>5500</v>
      </c>
      <c r="E10" s="39" t="s">
        <v>397</v>
      </c>
      <c r="F10" s="39" t="s">
        <v>22</v>
      </c>
      <c r="G10" s="39" t="s">
        <v>174</v>
      </c>
    </row>
    <row r="11" spans="1:10" s="78" customFormat="1" x14ac:dyDescent="0.25">
      <c r="A11" s="39">
        <v>4</v>
      </c>
      <c r="B11" s="75" t="s">
        <v>400</v>
      </c>
      <c r="C11" s="39" t="s">
        <v>372</v>
      </c>
      <c r="D11" s="39">
        <v>9000</v>
      </c>
      <c r="E11" s="39" t="s">
        <v>397</v>
      </c>
      <c r="F11" s="39" t="s">
        <v>22</v>
      </c>
      <c r="G11" s="39" t="s">
        <v>174</v>
      </c>
    </row>
    <row r="12" spans="1:10" s="78" customFormat="1" x14ac:dyDescent="0.25">
      <c r="A12" s="39">
        <v>5</v>
      </c>
      <c r="B12" s="75" t="s">
        <v>353</v>
      </c>
      <c r="C12" s="39" t="s">
        <v>372</v>
      </c>
      <c r="D12" s="39">
        <v>7500</v>
      </c>
      <c r="E12" s="39" t="s">
        <v>397</v>
      </c>
      <c r="F12" s="39" t="s">
        <v>22</v>
      </c>
      <c r="G12" s="39" t="s">
        <v>174</v>
      </c>
    </row>
    <row r="13" spans="1:10" x14ac:dyDescent="0.25">
      <c r="A13" s="39">
        <v>6</v>
      </c>
      <c r="B13" s="60" t="s">
        <v>414</v>
      </c>
      <c r="C13" s="39" t="s">
        <v>418</v>
      </c>
      <c r="D13" s="39">
        <v>9067.23</v>
      </c>
      <c r="E13" s="39" t="s">
        <v>397</v>
      </c>
      <c r="F13" s="39" t="s">
        <v>22</v>
      </c>
      <c r="G13" s="39" t="s">
        <v>174</v>
      </c>
    </row>
    <row r="14" spans="1:10" x14ac:dyDescent="0.25">
      <c r="A14" s="42"/>
      <c r="B14" s="14" t="s">
        <v>454</v>
      </c>
      <c r="C14" s="14"/>
      <c r="D14" s="15">
        <f>SUM(D8:D13)</f>
        <v>78067.23</v>
      </c>
      <c r="E14" s="44"/>
      <c r="F14" s="44"/>
      <c r="G14" s="44"/>
    </row>
    <row r="15" spans="1:10" x14ac:dyDescent="0.25">
      <c r="A15" s="238" t="s">
        <v>408</v>
      </c>
      <c r="B15" s="238"/>
      <c r="C15" s="238"/>
      <c r="D15" s="238"/>
      <c r="E15" s="238"/>
      <c r="F15" s="238"/>
      <c r="G15" s="238"/>
    </row>
    <row r="16" spans="1:10" ht="25.5" x14ac:dyDescent="0.25">
      <c r="A16" s="34" t="s">
        <v>2</v>
      </c>
      <c r="B16" s="35" t="s">
        <v>455</v>
      </c>
      <c r="C16" s="36" t="s">
        <v>3</v>
      </c>
      <c r="D16" s="37" t="s">
        <v>34</v>
      </c>
      <c r="E16" s="37" t="s">
        <v>26</v>
      </c>
      <c r="F16" s="38" t="s">
        <v>608</v>
      </c>
      <c r="G16" s="36" t="s">
        <v>610</v>
      </c>
    </row>
    <row r="17" spans="1:7" ht="30" x14ac:dyDescent="0.25">
      <c r="A17" s="39">
        <v>7</v>
      </c>
      <c r="B17" s="63" t="s">
        <v>426</v>
      </c>
      <c r="C17" s="39" t="s">
        <v>392</v>
      </c>
      <c r="D17" s="39">
        <v>90000</v>
      </c>
      <c r="E17" s="39" t="s">
        <v>397</v>
      </c>
      <c r="F17" s="39" t="s">
        <v>22</v>
      </c>
      <c r="G17" s="39" t="s">
        <v>174</v>
      </c>
    </row>
    <row r="18" spans="1:7" x14ac:dyDescent="0.25">
      <c r="A18" s="42"/>
      <c r="B18" s="14" t="s">
        <v>454</v>
      </c>
      <c r="C18" s="14"/>
      <c r="D18" s="15">
        <f>SUM(D17)</f>
        <v>90000</v>
      </c>
      <c r="E18" s="44"/>
      <c r="F18" s="44"/>
      <c r="G18" s="44"/>
    </row>
    <row r="19" spans="1:7" x14ac:dyDescent="0.25">
      <c r="A19" s="42"/>
      <c r="B19" s="14" t="s">
        <v>635</v>
      </c>
      <c r="C19" s="14"/>
      <c r="D19" s="15">
        <f>SUM(D18,D14)</f>
        <v>168067.22999999998</v>
      </c>
      <c r="E19" s="44"/>
      <c r="F19" s="44"/>
      <c r="G19" s="44"/>
    </row>
  </sheetData>
  <mergeCells count="3">
    <mergeCell ref="B2:F2"/>
    <mergeCell ref="A6:G6"/>
    <mergeCell ref="A15:G15"/>
  </mergeCells>
  <pageMargins left="0.7" right="0.7" top="0.75" bottom="0.75" header="0.3" footer="0.3"/>
  <pageSetup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topLeftCell="A13" workbookViewId="0">
      <selection activeCell="C26" sqref="C26:C27"/>
    </sheetView>
  </sheetViews>
  <sheetFormatPr defaultRowHeight="15" x14ac:dyDescent="0.25"/>
  <cols>
    <col min="1" max="1" width="9.140625" style="115"/>
    <col min="2" max="2" width="21.140625" style="115" customWidth="1"/>
    <col min="3" max="3" width="13.42578125" style="154" customWidth="1"/>
    <col min="4" max="5" width="18.28515625" style="115" customWidth="1"/>
    <col min="6" max="6" width="21.7109375" style="115" customWidth="1"/>
    <col min="7" max="7" width="16.85546875" style="115" customWidth="1"/>
    <col min="8" max="8" width="19" customWidth="1"/>
    <col min="9" max="9" width="18.7109375" customWidth="1"/>
    <col min="10" max="10" width="16.85546875" customWidth="1"/>
  </cols>
  <sheetData>
    <row r="2" spans="1:7" x14ac:dyDescent="0.25">
      <c r="B2" s="230" t="s">
        <v>320</v>
      </c>
      <c r="C2" s="230"/>
      <c r="D2" s="230"/>
      <c r="E2" s="230"/>
      <c r="F2" s="230"/>
      <c r="G2" s="230"/>
    </row>
    <row r="3" spans="1:7" x14ac:dyDescent="0.25">
      <c r="D3" s="239" t="s">
        <v>474</v>
      </c>
      <c r="E3" s="239"/>
    </row>
    <row r="5" spans="1:7" x14ac:dyDescent="0.25">
      <c r="A5" s="239" t="s">
        <v>711</v>
      </c>
      <c r="B5" s="239"/>
      <c r="C5" s="239"/>
      <c r="D5" s="239"/>
      <c r="E5" s="239"/>
      <c r="F5" s="239"/>
      <c r="G5" s="239"/>
    </row>
    <row r="6" spans="1:7" ht="45" x14ac:dyDescent="0.25">
      <c r="A6" s="24" t="s">
        <v>2</v>
      </c>
      <c r="B6" s="25" t="s">
        <v>33</v>
      </c>
      <c r="C6" s="11" t="s">
        <v>3</v>
      </c>
      <c r="D6" s="12" t="s">
        <v>34</v>
      </c>
      <c r="E6" s="12" t="s">
        <v>26</v>
      </c>
      <c r="F6" s="26" t="s">
        <v>35</v>
      </c>
      <c r="G6" s="11" t="s">
        <v>36</v>
      </c>
    </row>
    <row r="7" spans="1:7" x14ac:dyDescent="0.25">
      <c r="A7" s="9">
        <v>1</v>
      </c>
      <c r="B7" s="19" t="s">
        <v>447</v>
      </c>
      <c r="C7" s="9" t="s">
        <v>451</v>
      </c>
      <c r="D7" s="9">
        <v>115600</v>
      </c>
      <c r="E7" s="9" t="s">
        <v>169</v>
      </c>
      <c r="F7" s="9" t="s">
        <v>22</v>
      </c>
      <c r="G7" s="9" t="s">
        <v>23</v>
      </c>
    </row>
    <row r="8" spans="1:7" s="78" customFormat="1" x14ac:dyDescent="0.25">
      <c r="A8" s="9">
        <v>2</v>
      </c>
      <c r="B8" s="19" t="s">
        <v>444</v>
      </c>
      <c r="C8" s="9" t="s">
        <v>391</v>
      </c>
      <c r="D8" s="9">
        <v>24000</v>
      </c>
      <c r="E8" s="9" t="s">
        <v>169</v>
      </c>
      <c r="F8" s="9" t="s">
        <v>22</v>
      </c>
      <c r="G8" s="9" t="s">
        <v>23</v>
      </c>
    </row>
    <row r="9" spans="1:7" ht="30" x14ac:dyDescent="0.25">
      <c r="A9" s="9">
        <v>3</v>
      </c>
      <c r="B9" s="19" t="s">
        <v>560</v>
      </c>
      <c r="C9" s="9" t="s">
        <v>392</v>
      </c>
      <c r="D9" s="9">
        <v>75000</v>
      </c>
      <c r="E9" s="9" t="s">
        <v>169</v>
      </c>
      <c r="F9" s="9" t="s">
        <v>22</v>
      </c>
      <c r="G9" s="9" t="s">
        <v>23</v>
      </c>
    </row>
    <row r="10" spans="1:7" x14ac:dyDescent="0.25">
      <c r="A10" s="14"/>
      <c r="B10" s="14" t="s">
        <v>454</v>
      </c>
      <c r="C10" s="15"/>
      <c r="D10" s="15">
        <f>SUM(D7:D9)</f>
        <v>214600</v>
      </c>
      <c r="E10" s="15"/>
      <c r="F10" s="18"/>
      <c r="G10" s="18"/>
    </row>
    <row r="11" spans="1:7" x14ac:dyDescent="0.25">
      <c r="A11" s="242" t="s">
        <v>561</v>
      </c>
      <c r="B11" s="242"/>
      <c r="C11" s="242"/>
      <c r="D11" s="242"/>
      <c r="E11" s="242"/>
      <c r="F11" s="242"/>
      <c r="G11" s="242"/>
    </row>
    <row r="12" spans="1:7" ht="45" x14ac:dyDescent="0.25">
      <c r="A12" s="24" t="s">
        <v>2</v>
      </c>
      <c r="B12" s="25" t="s">
        <v>33</v>
      </c>
      <c r="C12" s="11" t="s">
        <v>3</v>
      </c>
      <c r="D12" s="12" t="s">
        <v>34</v>
      </c>
      <c r="E12" s="12" t="s">
        <v>26</v>
      </c>
      <c r="F12" s="26" t="s">
        <v>35</v>
      </c>
      <c r="G12" s="11" t="s">
        <v>36</v>
      </c>
    </row>
    <row r="13" spans="1:7" s="78" customFormat="1" x14ac:dyDescent="0.25">
      <c r="A13" s="9">
        <v>4</v>
      </c>
      <c r="B13" s="20" t="s">
        <v>399</v>
      </c>
      <c r="C13" s="9" t="s">
        <v>434</v>
      </c>
      <c r="D13" s="9">
        <v>17900</v>
      </c>
      <c r="E13" s="9" t="s">
        <v>169</v>
      </c>
      <c r="F13" s="9" t="s">
        <v>22</v>
      </c>
      <c r="G13" s="9" t="s">
        <v>23</v>
      </c>
    </row>
    <row r="14" spans="1:7" s="78" customFormat="1" x14ac:dyDescent="0.25">
      <c r="A14" s="9">
        <v>5</v>
      </c>
      <c r="B14" s="20" t="s">
        <v>438</v>
      </c>
      <c r="C14" s="9" t="s">
        <v>558</v>
      </c>
      <c r="D14" s="9">
        <v>11550</v>
      </c>
      <c r="E14" s="9" t="s">
        <v>169</v>
      </c>
      <c r="F14" s="9" t="s">
        <v>22</v>
      </c>
      <c r="G14" s="9" t="s">
        <v>23</v>
      </c>
    </row>
    <row r="15" spans="1:7" s="78" customFormat="1" x14ac:dyDescent="0.25">
      <c r="A15" s="9">
        <v>6</v>
      </c>
      <c r="B15" s="20" t="s">
        <v>353</v>
      </c>
      <c r="C15" s="9" t="s">
        <v>372</v>
      </c>
      <c r="D15" s="9">
        <v>18900</v>
      </c>
      <c r="E15" s="9" t="s">
        <v>169</v>
      </c>
      <c r="F15" s="9" t="s">
        <v>22</v>
      </c>
      <c r="G15" s="9" t="s">
        <v>23</v>
      </c>
    </row>
    <row r="16" spans="1:7" s="78" customFormat="1" x14ac:dyDescent="0.25">
      <c r="A16" s="9">
        <v>7</v>
      </c>
      <c r="B16" s="20" t="s">
        <v>467</v>
      </c>
      <c r="C16" s="9" t="s">
        <v>511</v>
      </c>
      <c r="D16" s="9">
        <v>16800</v>
      </c>
      <c r="E16" s="9" t="s">
        <v>169</v>
      </c>
      <c r="F16" s="9" t="s">
        <v>22</v>
      </c>
      <c r="G16" s="9" t="s">
        <v>23</v>
      </c>
    </row>
    <row r="17" spans="1:10" s="78" customFormat="1" x14ac:dyDescent="0.25">
      <c r="A17" s="9">
        <v>8</v>
      </c>
      <c r="B17" s="20" t="s">
        <v>433</v>
      </c>
      <c r="C17" s="9" t="s">
        <v>372</v>
      </c>
      <c r="D17" s="9">
        <v>10800</v>
      </c>
      <c r="E17" s="9" t="s">
        <v>397</v>
      </c>
      <c r="F17" s="9" t="s">
        <v>22</v>
      </c>
      <c r="G17" s="9" t="s">
        <v>23</v>
      </c>
      <c r="J17" s="90"/>
    </row>
    <row r="18" spans="1:10" s="78" customFormat="1" x14ac:dyDescent="0.25">
      <c r="A18" s="9">
        <v>9</v>
      </c>
      <c r="B18" s="20" t="s">
        <v>523</v>
      </c>
      <c r="C18" s="9" t="s">
        <v>377</v>
      </c>
      <c r="D18" s="9">
        <v>29800</v>
      </c>
      <c r="E18" s="9" t="s">
        <v>397</v>
      </c>
      <c r="F18" s="9" t="s">
        <v>22</v>
      </c>
      <c r="G18" s="9" t="s">
        <v>23</v>
      </c>
    </row>
    <row r="19" spans="1:10" s="78" customFormat="1" x14ac:dyDescent="0.25">
      <c r="A19" s="9">
        <v>10</v>
      </c>
      <c r="B19" s="20" t="s">
        <v>563</v>
      </c>
      <c r="C19" s="9" t="s">
        <v>378</v>
      </c>
      <c r="D19" s="9">
        <v>20000</v>
      </c>
      <c r="E19" s="9" t="s">
        <v>397</v>
      </c>
      <c r="F19" s="9" t="s">
        <v>22</v>
      </c>
      <c r="G19" s="9" t="s">
        <v>23</v>
      </c>
    </row>
    <row r="20" spans="1:10" s="78" customFormat="1" x14ac:dyDescent="0.25">
      <c r="A20" s="9">
        <v>11</v>
      </c>
      <c r="B20" s="20" t="s">
        <v>521</v>
      </c>
      <c r="C20" s="9" t="s">
        <v>430</v>
      </c>
      <c r="D20" s="9">
        <v>25099</v>
      </c>
      <c r="E20" s="9" t="s">
        <v>397</v>
      </c>
      <c r="F20" s="9" t="s">
        <v>22</v>
      </c>
      <c r="G20" s="9" t="s">
        <v>23</v>
      </c>
    </row>
    <row r="21" spans="1:10" s="78" customFormat="1" x14ac:dyDescent="0.25">
      <c r="A21" s="9">
        <v>12</v>
      </c>
      <c r="B21" s="20" t="s">
        <v>402</v>
      </c>
      <c r="C21" s="9" t="s">
        <v>416</v>
      </c>
      <c r="D21" s="9">
        <v>16500</v>
      </c>
      <c r="E21" s="9" t="s">
        <v>397</v>
      </c>
      <c r="F21" s="9" t="s">
        <v>22</v>
      </c>
      <c r="G21" s="9" t="s">
        <v>23</v>
      </c>
    </row>
    <row r="22" spans="1:10" s="78" customFormat="1" x14ac:dyDescent="0.25">
      <c r="A22" s="9">
        <v>13</v>
      </c>
      <c r="B22" s="20" t="s">
        <v>513</v>
      </c>
      <c r="C22" s="9" t="s">
        <v>415</v>
      </c>
      <c r="D22" s="9">
        <v>20387.13</v>
      </c>
      <c r="E22" s="9" t="s">
        <v>397</v>
      </c>
      <c r="F22" s="9" t="s">
        <v>22</v>
      </c>
      <c r="G22" s="9" t="s">
        <v>23</v>
      </c>
    </row>
    <row r="23" spans="1:10" x14ac:dyDescent="0.25">
      <c r="A23" s="14"/>
      <c r="B23" s="14" t="s">
        <v>454</v>
      </c>
      <c r="C23" s="15"/>
      <c r="D23" s="15">
        <f>SUM(D13:D22)</f>
        <v>187736.13</v>
      </c>
      <c r="E23" s="15"/>
      <c r="F23" s="15"/>
      <c r="G23" s="15"/>
    </row>
    <row r="24" spans="1:10" x14ac:dyDescent="0.25">
      <c r="A24" s="242" t="s">
        <v>408</v>
      </c>
      <c r="B24" s="242"/>
      <c r="C24" s="242"/>
      <c r="D24" s="242"/>
      <c r="E24" s="242"/>
      <c r="F24" s="242"/>
      <c r="G24" s="242"/>
    </row>
    <row r="25" spans="1:10" ht="45" x14ac:dyDescent="0.25">
      <c r="A25" s="24" t="s">
        <v>2</v>
      </c>
      <c r="B25" s="25" t="s">
        <v>455</v>
      </c>
      <c r="C25" s="11" t="s">
        <v>3</v>
      </c>
      <c r="D25" s="12" t="s">
        <v>34</v>
      </c>
      <c r="E25" s="12" t="s">
        <v>26</v>
      </c>
      <c r="F25" s="26" t="s">
        <v>608</v>
      </c>
      <c r="G25" s="11" t="s">
        <v>610</v>
      </c>
    </row>
    <row r="26" spans="1:10" ht="30" x14ac:dyDescent="0.25">
      <c r="A26" s="95">
        <v>14</v>
      </c>
      <c r="B26" s="8" t="s">
        <v>681</v>
      </c>
      <c r="C26" s="7" t="s">
        <v>679</v>
      </c>
      <c r="D26" s="80">
        <v>48000</v>
      </c>
      <c r="E26" s="9" t="s">
        <v>169</v>
      </c>
      <c r="F26" s="9" t="s">
        <v>22</v>
      </c>
      <c r="G26" s="9" t="s">
        <v>23</v>
      </c>
    </row>
    <row r="27" spans="1:10" ht="50.25" customHeight="1" x14ac:dyDescent="0.25">
      <c r="A27" s="95">
        <v>15</v>
      </c>
      <c r="B27" s="19" t="s">
        <v>680</v>
      </c>
      <c r="C27" s="9" t="s">
        <v>392</v>
      </c>
      <c r="D27" s="9">
        <v>390000</v>
      </c>
      <c r="E27" s="9" t="s">
        <v>169</v>
      </c>
      <c r="F27" s="9" t="s">
        <v>22</v>
      </c>
      <c r="G27" s="9" t="s">
        <v>23</v>
      </c>
    </row>
    <row r="28" spans="1:10" x14ac:dyDescent="0.25">
      <c r="A28" s="14"/>
      <c r="B28" s="14" t="s">
        <v>454</v>
      </c>
      <c r="C28" s="15"/>
      <c r="D28" s="152">
        <f>SUM(D26:D27)</f>
        <v>438000</v>
      </c>
      <c r="E28" s="15"/>
      <c r="F28" s="15"/>
      <c r="G28" s="15"/>
    </row>
    <row r="29" spans="1:10" x14ac:dyDescent="0.25">
      <c r="A29" s="14"/>
      <c r="B29" s="14" t="s">
        <v>489</v>
      </c>
      <c r="C29" s="15"/>
      <c r="D29" s="15">
        <f>SUM(D10,D23,D28)</f>
        <v>840336.13</v>
      </c>
      <c r="E29" s="15"/>
      <c r="F29" s="15"/>
      <c r="G29" s="15"/>
    </row>
  </sheetData>
  <mergeCells count="5">
    <mergeCell ref="B2:G2"/>
    <mergeCell ref="A5:G5"/>
    <mergeCell ref="A11:G11"/>
    <mergeCell ref="A24:G24"/>
    <mergeCell ref="D3:E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8"/>
  <sheetViews>
    <sheetView topLeftCell="A44" zoomScaleNormal="100" workbookViewId="0">
      <selection activeCell="C55" sqref="C55:C56"/>
    </sheetView>
  </sheetViews>
  <sheetFormatPr defaultRowHeight="15" x14ac:dyDescent="0.25"/>
  <cols>
    <col min="2" max="2" width="21.140625" customWidth="1"/>
    <col min="3" max="3" width="13.42578125" style="1" customWidth="1"/>
    <col min="4" max="5" width="18.28515625" style="1" customWidth="1"/>
    <col min="6" max="6" width="21.7109375" style="1" customWidth="1"/>
    <col min="7" max="7" width="16.85546875" style="1" customWidth="1"/>
    <col min="8" max="8" width="19" customWidth="1"/>
    <col min="9" max="9" width="18.7109375" customWidth="1"/>
    <col min="10" max="10" width="16.85546875" customWidth="1"/>
  </cols>
  <sheetData>
    <row r="2" spans="1:9" x14ac:dyDescent="0.25">
      <c r="B2" s="230" t="s">
        <v>321</v>
      </c>
      <c r="C2" s="230"/>
      <c r="D2" s="230"/>
    </row>
    <row r="3" spans="1:9" x14ac:dyDescent="0.25">
      <c r="B3" s="230" t="s">
        <v>474</v>
      </c>
      <c r="C3" s="230"/>
      <c r="D3" s="230"/>
    </row>
    <row r="5" spans="1:9" x14ac:dyDescent="0.25">
      <c r="A5" s="239" t="s">
        <v>471</v>
      </c>
      <c r="B5" s="239"/>
      <c r="C5" s="239"/>
      <c r="D5" s="239"/>
      <c r="E5" s="239"/>
      <c r="F5" s="239"/>
      <c r="G5" s="239"/>
    </row>
    <row r="6" spans="1:9" ht="45" x14ac:dyDescent="0.25">
      <c r="A6" s="24" t="s">
        <v>2</v>
      </c>
      <c r="B6" s="25" t="s">
        <v>33</v>
      </c>
      <c r="C6" s="11" t="s">
        <v>3</v>
      </c>
      <c r="D6" s="12" t="s">
        <v>34</v>
      </c>
      <c r="E6" s="12" t="s">
        <v>26</v>
      </c>
      <c r="F6" s="26" t="s">
        <v>35</v>
      </c>
      <c r="G6" s="11" t="s">
        <v>36</v>
      </c>
    </row>
    <row r="7" spans="1:9" s="67" customFormat="1" x14ac:dyDescent="0.25">
      <c r="A7" s="95">
        <v>1</v>
      </c>
      <c r="B7" s="69" t="s">
        <v>476</v>
      </c>
      <c r="C7" s="212" t="s">
        <v>475</v>
      </c>
      <c r="D7" s="82">
        <v>2500</v>
      </c>
      <c r="E7" s="6" t="s">
        <v>397</v>
      </c>
      <c r="F7" s="86" t="s">
        <v>22</v>
      </c>
      <c r="G7" s="7" t="s">
        <v>23</v>
      </c>
    </row>
    <row r="8" spans="1:9" s="67" customFormat="1" x14ac:dyDescent="0.25">
      <c r="A8" s="95">
        <v>2</v>
      </c>
      <c r="B8" s="69" t="s">
        <v>477</v>
      </c>
      <c r="C8" s="212" t="s">
        <v>475</v>
      </c>
      <c r="D8" s="82">
        <v>6800</v>
      </c>
      <c r="E8" s="6" t="s">
        <v>397</v>
      </c>
      <c r="F8" s="86" t="s">
        <v>22</v>
      </c>
      <c r="G8" s="7" t="s">
        <v>23</v>
      </c>
    </row>
    <row r="9" spans="1:9" s="67" customFormat="1" x14ac:dyDescent="0.25">
      <c r="A9" s="95">
        <v>3</v>
      </c>
      <c r="B9" s="69" t="s">
        <v>478</v>
      </c>
      <c r="C9" s="212" t="s">
        <v>493</v>
      </c>
      <c r="D9" s="82">
        <v>2797</v>
      </c>
      <c r="E9" s="6" t="s">
        <v>397</v>
      </c>
      <c r="F9" s="86" t="s">
        <v>22</v>
      </c>
      <c r="G9" s="7" t="s">
        <v>23</v>
      </c>
    </row>
    <row r="10" spans="1:9" s="67" customFormat="1" x14ac:dyDescent="0.25">
      <c r="A10" s="95">
        <v>4</v>
      </c>
      <c r="B10" s="69" t="s">
        <v>479</v>
      </c>
      <c r="C10" s="212" t="s">
        <v>480</v>
      </c>
      <c r="D10" s="82">
        <v>2500</v>
      </c>
      <c r="E10" s="6" t="s">
        <v>397</v>
      </c>
      <c r="F10" s="86" t="s">
        <v>22</v>
      </c>
      <c r="G10" s="7" t="s">
        <v>23</v>
      </c>
    </row>
    <row r="11" spans="1:9" s="70" customFormat="1" x14ac:dyDescent="0.25">
      <c r="A11" s="95">
        <v>5</v>
      </c>
      <c r="B11" s="69" t="s">
        <v>481</v>
      </c>
      <c r="C11" s="212" t="s">
        <v>482</v>
      </c>
      <c r="D11" s="82">
        <v>4200</v>
      </c>
      <c r="E11" s="6" t="s">
        <v>397</v>
      </c>
      <c r="F11" s="86" t="s">
        <v>22</v>
      </c>
      <c r="G11" s="7" t="s">
        <v>23</v>
      </c>
      <c r="I11" s="90"/>
    </row>
    <row r="12" spans="1:9" s="70" customFormat="1" x14ac:dyDescent="0.25">
      <c r="A12" s="95">
        <v>6</v>
      </c>
      <c r="B12" s="69" t="s">
        <v>483</v>
      </c>
      <c r="C12" s="212" t="s">
        <v>484</v>
      </c>
      <c r="D12" s="82">
        <v>5500</v>
      </c>
      <c r="E12" s="6" t="s">
        <v>397</v>
      </c>
      <c r="F12" s="86" t="s">
        <v>22</v>
      </c>
      <c r="G12" s="7" t="s">
        <v>23</v>
      </c>
    </row>
    <row r="13" spans="1:9" s="78" customFormat="1" x14ac:dyDescent="0.25">
      <c r="A13" s="95">
        <v>7</v>
      </c>
      <c r="B13" s="69" t="s">
        <v>488</v>
      </c>
      <c r="C13" s="212" t="s">
        <v>484</v>
      </c>
      <c r="D13" s="82">
        <v>5789</v>
      </c>
      <c r="E13" s="6" t="s">
        <v>397</v>
      </c>
      <c r="F13" s="86" t="s">
        <v>22</v>
      </c>
      <c r="G13" s="7" t="s">
        <v>23</v>
      </c>
    </row>
    <row r="14" spans="1:9" s="72" customFormat="1" ht="30" x14ac:dyDescent="0.25">
      <c r="A14" s="95">
        <v>8</v>
      </c>
      <c r="B14" s="79" t="s">
        <v>486</v>
      </c>
      <c r="C14" s="212" t="s">
        <v>492</v>
      </c>
      <c r="D14" s="82">
        <v>8990</v>
      </c>
      <c r="E14" s="6" t="s">
        <v>397</v>
      </c>
      <c r="F14" s="86" t="s">
        <v>22</v>
      </c>
      <c r="G14" s="7" t="s">
        <v>23</v>
      </c>
    </row>
    <row r="15" spans="1:9" s="74" customFormat="1" x14ac:dyDescent="0.25">
      <c r="A15" s="95">
        <v>9</v>
      </c>
      <c r="B15" s="91" t="s">
        <v>440</v>
      </c>
      <c r="C15" s="212" t="s">
        <v>48</v>
      </c>
      <c r="D15" s="82">
        <v>5300</v>
      </c>
      <c r="E15" s="6" t="s">
        <v>397</v>
      </c>
      <c r="F15" s="86" t="s">
        <v>22</v>
      </c>
      <c r="G15" s="7" t="s">
        <v>23</v>
      </c>
    </row>
    <row r="16" spans="1:9" s="74" customFormat="1" x14ac:dyDescent="0.25">
      <c r="A16" s="95">
        <v>10</v>
      </c>
      <c r="B16" s="92" t="s">
        <v>441</v>
      </c>
      <c r="C16" s="212" t="s">
        <v>48</v>
      </c>
      <c r="D16" s="82">
        <v>3100</v>
      </c>
      <c r="E16" s="6" t="s">
        <v>397</v>
      </c>
      <c r="F16" s="86" t="s">
        <v>22</v>
      </c>
      <c r="G16" s="7" t="s">
        <v>23</v>
      </c>
    </row>
    <row r="17" spans="1:7" s="74" customFormat="1" x14ac:dyDescent="0.25">
      <c r="A17" s="95">
        <v>11</v>
      </c>
      <c r="B17" s="92" t="s">
        <v>465</v>
      </c>
      <c r="C17" s="212" t="s">
        <v>491</v>
      </c>
      <c r="D17" s="82">
        <v>3000</v>
      </c>
      <c r="E17" s="6" t="s">
        <v>397</v>
      </c>
      <c r="F17" s="86" t="s">
        <v>22</v>
      </c>
      <c r="G17" s="7" t="s">
        <v>23</v>
      </c>
    </row>
    <row r="18" spans="1:7" s="74" customFormat="1" x14ac:dyDescent="0.25">
      <c r="A18" s="95">
        <v>12</v>
      </c>
      <c r="B18" s="92" t="s">
        <v>485</v>
      </c>
      <c r="C18" s="212" t="s">
        <v>50</v>
      </c>
      <c r="D18" s="82">
        <v>1780</v>
      </c>
      <c r="E18" s="6" t="s">
        <v>397</v>
      </c>
      <c r="F18" s="86" t="s">
        <v>22</v>
      </c>
      <c r="G18" s="7" t="s">
        <v>23</v>
      </c>
    </row>
    <row r="19" spans="1:7" s="74" customFormat="1" x14ac:dyDescent="0.25">
      <c r="A19" s="95">
        <v>13</v>
      </c>
      <c r="B19" s="92" t="s">
        <v>487</v>
      </c>
      <c r="C19" s="212" t="s">
        <v>490</v>
      </c>
      <c r="D19" s="82">
        <v>2600</v>
      </c>
      <c r="E19" s="6" t="s">
        <v>397</v>
      </c>
      <c r="F19" s="86" t="s">
        <v>22</v>
      </c>
      <c r="G19" s="7" t="s">
        <v>23</v>
      </c>
    </row>
    <row r="20" spans="1:7" s="76" customFormat="1" x14ac:dyDescent="0.25">
      <c r="A20" s="95">
        <v>14</v>
      </c>
      <c r="B20" s="92" t="s">
        <v>539</v>
      </c>
      <c r="C20" s="212" t="s">
        <v>50</v>
      </c>
      <c r="D20" s="82">
        <v>5000</v>
      </c>
      <c r="E20" s="6" t="s">
        <v>397</v>
      </c>
      <c r="F20" s="86" t="s">
        <v>22</v>
      </c>
      <c r="G20" s="7" t="s">
        <v>23</v>
      </c>
    </row>
    <row r="21" spans="1:7" s="74" customFormat="1" x14ac:dyDescent="0.25">
      <c r="A21" s="95">
        <v>15</v>
      </c>
      <c r="B21" s="91" t="s">
        <v>443</v>
      </c>
      <c r="C21" s="212" t="s">
        <v>457</v>
      </c>
      <c r="D21" s="82">
        <v>2000</v>
      </c>
      <c r="E21" s="6" t="s">
        <v>397</v>
      </c>
      <c r="F21" s="86" t="s">
        <v>22</v>
      </c>
      <c r="G21" s="7" t="s">
        <v>23</v>
      </c>
    </row>
    <row r="22" spans="1:7" s="71" customFormat="1" x14ac:dyDescent="0.25">
      <c r="A22" s="95">
        <v>16</v>
      </c>
      <c r="B22" s="91" t="s">
        <v>466</v>
      </c>
      <c r="C22" s="212" t="s">
        <v>50</v>
      </c>
      <c r="D22" s="82">
        <v>800</v>
      </c>
      <c r="E22" s="6" t="s">
        <v>397</v>
      </c>
      <c r="F22" s="86" t="s">
        <v>22</v>
      </c>
      <c r="G22" s="7" t="s">
        <v>23</v>
      </c>
    </row>
    <row r="23" spans="1:7" s="77" customFormat="1" x14ac:dyDescent="0.25">
      <c r="A23" s="95">
        <v>17</v>
      </c>
      <c r="B23" s="69" t="s">
        <v>468</v>
      </c>
      <c r="C23" s="212" t="s">
        <v>48</v>
      </c>
      <c r="D23" s="82">
        <v>3467</v>
      </c>
      <c r="E23" s="6" t="s">
        <v>397</v>
      </c>
      <c r="F23" s="86" t="s">
        <v>22</v>
      </c>
      <c r="G23" s="7" t="s">
        <v>23</v>
      </c>
    </row>
    <row r="24" spans="1:7" s="78" customFormat="1" x14ac:dyDescent="0.25">
      <c r="A24" s="95">
        <v>18</v>
      </c>
      <c r="B24" s="69" t="s">
        <v>439</v>
      </c>
      <c r="C24" s="212" t="s">
        <v>48</v>
      </c>
      <c r="D24" s="82">
        <v>5278</v>
      </c>
      <c r="E24" s="6" t="s">
        <v>397</v>
      </c>
      <c r="F24" s="86" t="s">
        <v>22</v>
      </c>
      <c r="G24" s="7" t="s">
        <v>23</v>
      </c>
    </row>
    <row r="25" spans="1:7" s="78" customFormat="1" x14ac:dyDescent="0.25">
      <c r="A25" s="95">
        <v>19</v>
      </c>
      <c r="B25" s="69" t="s">
        <v>458</v>
      </c>
      <c r="C25" s="212" t="s">
        <v>459</v>
      </c>
      <c r="D25" s="82">
        <v>5000</v>
      </c>
      <c r="E25" s="6" t="s">
        <v>397</v>
      </c>
      <c r="F25" s="86" t="s">
        <v>22</v>
      </c>
      <c r="G25" s="7" t="s">
        <v>23</v>
      </c>
    </row>
    <row r="26" spans="1:7" s="78" customFormat="1" x14ac:dyDescent="0.25">
      <c r="A26" s="95">
        <v>20</v>
      </c>
      <c r="B26" s="69" t="s">
        <v>473</v>
      </c>
      <c r="C26" s="212" t="s">
        <v>48</v>
      </c>
      <c r="D26" s="82">
        <v>3625</v>
      </c>
      <c r="E26" s="6" t="s">
        <v>397</v>
      </c>
      <c r="F26" s="86" t="s">
        <v>22</v>
      </c>
      <c r="G26" s="7" t="s">
        <v>23</v>
      </c>
    </row>
    <row r="27" spans="1:7" s="78" customFormat="1" x14ac:dyDescent="0.25">
      <c r="A27" s="95">
        <v>21</v>
      </c>
      <c r="B27" s="69" t="s">
        <v>472</v>
      </c>
      <c r="C27" s="212" t="s">
        <v>41</v>
      </c>
      <c r="D27" s="82">
        <v>4559</v>
      </c>
      <c r="E27" s="6" t="s">
        <v>397</v>
      </c>
      <c r="F27" s="86" t="s">
        <v>22</v>
      </c>
      <c r="G27" s="7" t="s">
        <v>23</v>
      </c>
    </row>
    <row r="28" spans="1:7" s="78" customFormat="1" x14ac:dyDescent="0.25">
      <c r="A28" s="95">
        <v>22</v>
      </c>
      <c r="B28" s="69" t="s">
        <v>494</v>
      </c>
      <c r="C28" s="212" t="s">
        <v>495</v>
      </c>
      <c r="D28" s="82">
        <v>2000</v>
      </c>
      <c r="E28" s="6" t="s">
        <v>397</v>
      </c>
      <c r="F28" s="86" t="s">
        <v>22</v>
      </c>
      <c r="G28" s="7" t="s">
        <v>23</v>
      </c>
    </row>
    <row r="29" spans="1:7" s="78" customFormat="1" x14ac:dyDescent="0.25">
      <c r="A29" s="95">
        <v>23</v>
      </c>
      <c r="B29" s="69" t="s">
        <v>540</v>
      </c>
      <c r="C29" s="212" t="s">
        <v>37</v>
      </c>
      <c r="D29" s="82">
        <v>550</v>
      </c>
      <c r="E29" s="6" t="s">
        <v>397</v>
      </c>
      <c r="F29" s="86" t="s">
        <v>22</v>
      </c>
      <c r="G29" s="7" t="s">
        <v>23</v>
      </c>
    </row>
    <row r="30" spans="1:7" s="78" customFormat="1" x14ac:dyDescent="0.25">
      <c r="A30" s="95">
        <v>24</v>
      </c>
      <c r="B30" s="69" t="s">
        <v>541</v>
      </c>
      <c r="C30" s="212" t="s">
        <v>554</v>
      </c>
      <c r="D30" s="82">
        <v>1400</v>
      </c>
      <c r="E30" s="6" t="s">
        <v>397</v>
      </c>
      <c r="F30" s="86" t="s">
        <v>22</v>
      </c>
      <c r="G30" s="7" t="s">
        <v>23</v>
      </c>
    </row>
    <row r="31" spans="1:7" s="78" customFormat="1" x14ac:dyDescent="0.25">
      <c r="A31" s="95">
        <v>25</v>
      </c>
      <c r="B31" s="69" t="s">
        <v>442</v>
      </c>
      <c r="C31" s="212" t="s">
        <v>555</v>
      </c>
      <c r="D31" s="82">
        <v>1600</v>
      </c>
      <c r="E31" s="6" t="s">
        <v>397</v>
      </c>
      <c r="F31" s="86" t="s">
        <v>22</v>
      </c>
      <c r="G31" s="7" t="s">
        <v>23</v>
      </c>
    </row>
    <row r="32" spans="1:7" s="78" customFormat="1" x14ac:dyDescent="0.25">
      <c r="A32" s="95">
        <v>26</v>
      </c>
      <c r="B32" s="69" t="s">
        <v>553</v>
      </c>
      <c r="C32" s="212" t="s">
        <v>556</v>
      </c>
      <c r="D32" s="82">
        <v>3900</v>
      </c>
      <c r="E32" s="6" t="s">
        <v>397</v>
      </c>
      <c r="F32" s="86" t="s">
        <v>22</v>
      </c>
      <c r="G32" s="7" t="s">
        <v>23</v>
      </c>
    </row>
    <row r="33" spans="1:13" s="78" customFormat="1" x14ac:dyDescent="0.25">
      <c r="A33" s="95">
        <v>27</v>
      </c>
      <c r="B33" s="69" t="s">
        <v>542</v>
      </c>
      <c r="C33" s="212" t="s">
        <v>557</v>
      </c>
      <c r="D33" s="82">
        <v>3500</v>
      </c>
      <c r="E33" s="6" t="s">
        <v>397</v>
      </c>
      <c r="F33" s="86" t="s">
        <v>22</v>
      </c>
      <c r="G33" s="7" t="s">
        <v>23</v>
      </c>
    </row>
    <row r="34" spans="1:13" s="78" customFormat="1" x14ac:dyDescent="0.25">
      <c r="A34" s="95">
        <v>28</v>
      </c>
      <c r="B34" s="69" t="s">
        <v>496</v>
      </c>
      <c r="C34" s="212" t="s">
        <v>119</v>
      </c>
      <c r="D34" s="82">
        <v>8500</v>
      </c>
      <c r="E34" s="6" t="s">
        <v>397</v>
      </c>
      <c r="F34" s="86" t="s">
        <v>22</v>
      </c>
      <c r="G34" s="7" t="s">
        <v>23</v>
      </c>
    </row>
    <row r="35" spans="1:13" s="58" customFormat="1" x14ac:dyDescent="0.25">
      <c r="A35" s="14"/>
      <c r="B35" s="14" t="s">
        <v>454</v>
      </c>
      <c r="C35" s="15"/>
      <c r="D35" s="213">
        <f>SUM(D7:D34)</f>
        <v>106035</v>
      </c>
      <c r="E35" s="15"/>
      <c r="F35" s="15"/>
      <c r="G35" s="15"/>
    </row>
    <row r="36" spans="1:13" x14ac:dyDescent="0.25">
      <c r="A36" s="238" t="s">
        <v>460</v>
      </c>
      <c r="B36" s="238"/>
      <c r="C36" s="238"/>
      <c r="D36" s="238"/>
      <c r="E36" s="238"/>
      <c r="F36" s="238"/>
      <c r="G36" s="238"/>
    </row>
    <row r="37" spans="1:13" ht="45" x14ac:dyDescent="0.25">
      <c r="A37" s="24" t="s">
        <v>2</v>
      </c>
      <c r="B37" s="25" t="s">
        <v>33</v>
      </c>
      <c r="C37" s="11" t="s">
        <v>3</v>
      </c>
      <c r="D37" s="12" t="s">
        <v>34</v>
      </c>
      <c r="E37" s="12" t="s">
        <v>26</v>
      </c>
      <c r="F37" s="26" t="s">
        <v>35</v>
      </c>
      <c r="G37" s="11" t="s">
        <v>36</v>
      </c>
    </row>
    <row r="38" spans="1:13" x14ac:dyDescent="0.25">
      <c r="A38" s="9">
        <v>29</v>
      </c>
      <c r="B38" s="68" t="s">
        <v>353</v>
      </c>
      <c r="C38" s="214" t="s">
        <v>372</v>
      </c>
      <c r="D38" s="215">
        <v>3400</v>
      </c>
      <c r="E38" s="6" t="s">
        <v>397</v>
      </c>
      <c r="F38" s="86" t="s">
        <v>22</v>
      </c>
      <c r="G38" s="7" t="s">
        <v>23</v>
      </c>
    </row>
    <row r="39" spans="1:13" x14ac:dyDescent="0.25">
      <c r="A39" s="9">
        <v>30</v>
      </c>
      <c r="B39" s="68" t="s">
        <v>399</v>
      </c>
      <c r="C39" s="214" t="s">
        <v>434</v>
      </c>
      <c r="D39" s="215">
        <v>4600</v>
      </c>
      <c r="E39" s="6" t="s">
        <v>397</v>
      </c>
      <c r="F39" s="86" t="s">
        <v>22</v>
      </c>
      <c r="G39" s="7" t="s">
        <v>23</v>
      </c>
      <c r="M39" s="90"/>
    </row>
    <row r="40" spans="1:13" s="78" customFormat="1" x14ac:dyDescent="0.25">
      <c r="A40" s="9">
        <v>31</v>
      </c>
      <c r="B40" s="68" t="s">
        <v>535</v>
      </c>
      <c r="C40" s="214" t="s">
        <v>378</v>
      </c>
      <c r="D40" s="215">
        <v>6300</v>
      </c>
      <c r="E40" s="6" t="s">
        <v>397</v>
      </c>
      <c r="F40" s="86" t="s">
        <v>543</v>
      </c>
      <c r="G40" s="7" t="s">
        <v>544</v>
      </c>
      <c r="M40" s="90"/>
    </row>
    <row r="41" spans="1:13" s="78" customFormat="1" x14ac:dyDescent="0.25">
      <c r="A41" s="9">
        <v>32</v>
      </c>
      <c r="B41" s="68" t="s">
        <v>438</v>
      </c>
      <c r="C41" s="214" t="s">
        <v>558</v>
      </c>
      <c r="D41" s="215">
        <v>4000</v>
      </c>
      <c r="E41" s="6" t="s">
        <v>397</v>
      </c>
      <c r="F41" s="86" t="s">
        <v>545</v>
      </c>
      <c r="G41" s="7" t="s">
        <v>546</v>
      </c>
      <c r="M41" s="90"/>
    </row>
    <row r="42" spans="1:13" s="78" customFormat="1" x14ac:dyDescent="0.25">
      <c r="A42" s="9">
        <v>33</v>
      </c>
      <c r="B42" s="68" t="s">
        <v>538</v>
      </c>
      <c r="C42" s="214" t="s">
        <v>416</v>
      </c>
      <c r="D42" s="215">
        <v>2000</v>
      </c>
      <c r="E42" s="6" t="s">
        <v>397</v>
      </c>
      <c r="F42" s="86" t="s">
        <v>547</v>
      </c>
      <c r="G42" s="7" t="s">
        <v>548</v>
      </c>
      <c r="M42" s="90"/>
    </row>
    <row r="43" spans="1:13" s="78" customFormat="1" x14ac:dyDescent="0.25">
      <c r="A43" s="9">
        <v>34</v>
      </c>
      <c r="B43" s="68" t="s">
        <v>536</v>
      </c>
      <c r="C43" s="214" t="s">
        <v>559</v>
      </c>
      <c r="D43" s="215">
        <v>2000</v>
      </c>
      <c r="E43" s="6" t="s">
        <v>397</v>
      </c>
      <c r="F43" s="86" t="s">
        <v>549</v>
      </c>
      <c r="G43" s="7" t="s">
        <v>550</v>
      </c>
      <c r="M43" s="90"/>
    </row>
    <row r="44" spans="1:13" s="78" customFormat="1" x14ac:dyDescent="0.25">
      <c r="A44" s="9">
        <v>35</v>
      </c>
      <c r="B44" s="68" t="s">
        <v>537</v>
      </c>
      <c r="C44" s="214" t="s">
        <v>41</v>
      </c>
      <c r="D44" s="215">
        <v>3500</v>
      </c>
      <c r="E44" s="6" t="s">
        <v>397</v>
      </c>
      <c r="F44" s="86" t="s">
        <v>551</v>
      </c>
      <c r="G44" s="7" t="s">
        <v>552</v>
      </c>
      <c r="M44" s="90"/>
    </row>
    <row r="45" spans="1:13" x14ac:dyDescent="0.25">
      <c r="A45" s="9">
        <v>36</v>
      </c>
      <c r="B45" s="68" t="s">
        <v>400</v>
      </c>
      <c r="C45" s="214" t="s">
        <v>372</v>
      </c>
      <c r="D45" s="215">
        <v>5700</v>
      </c>
      <c r="E45" s="6" t="s">
        <v>397</v>
      </c>
      <c r="F45" s="86" t="s">
        <v>22</v>
      </c>
      <c r="G45" s="7" t="s">
        <v>23</v>
      </c>
    </row>
    <row r="46" spans="1:13" s="73" customFormat="1" x14ac:dyDescent="0.25">
      <c r="A46" s="9">
        <v>37</v>
      </c>
      <c r="B46" s="68" t="s">
        <v>461</v>
      </c>
      <c r="C46" s="9" t="s">
        <v>372</v>
      </c>
      <c r="D46" s="216">
        <v>8300</v>
      </c>
      <c r="E46" s="6" t="s">
        <v>397</v>
      </c>
      <c r="F46" s="86" t="s">
        <v>22</v>
      </c>
      <c r="G46" s="7" t="s">
        <v>23</v>
      </c>
    </row>
    <row r="47" spans="1:13" x14ac:dyDescent="0.25">
      <c r="A47" s="9">
        <v>38</v>
      </c>
      <c r="B47" s="69" t="s">
        <v>467</v>
      </c>
      <c r="C47" s="9" t="s">
        <v>511</v>
      </c>
      <c r="D47" s="217">
        <v>3400.29</v>
      </c>
      <c r="E47" s="6" t="s">
        <v>397</v>
      </c>
      <c r="F47" s="86" t="s">
        <v>22</v>
      </c>
      <c r="G47" s="7" t="s">
        <v>23</v>
      </c>
    </row>
    <row r="48" spans="1:13" s="58" customFormat="1" x14ac:dyDescent="0.25">
      <c r="A48" s="14"/>
      <c r="B48" s="14" t="s">
        <v>454</v>
      </c>
      <c r="C48" s="15"/>
      <c r="D48" s="218">
        <f>SUM(D38:D47)</f>
        <v>43200.29</v>
      </c>
      <c r="E48" s="15"/>
      <c r="F48" s="15"/>
      <c r="G48" s="15"/>
    </row>
    <row r="49" spans="1:7" ht="15" customHeight="1" x14ac:dyDescent="0.25">
      <c r="A49" s="238" t="s">
        <v>448</v>
      </c>
      <c r="B49" s="238"/>
      <c r="C49" s="238"/>
      <c r="D49" s="238"/>
      <c r="E49" s="238"/>
      <c r="F49" s="238"/>
      <c r="G49" s="238"/>
    </row>
    <row r="50" spans="1:7" ht="45" x14ac:dyDescent="0.25">
      <c r="A50" s="24" t="s">
        <v>2</v>
      </c>
      <c r="B50" s="25" t="s">
        <v>455</v>
      </c>
      <c r="C50" s="11" t="s">
        <v>3</v>
      </c>
      <c r="D50" s="12" t="s">
        <v>34</v>
      </c>
      <c r="E50" s="12" t="s">
        <v>26</v>
      </c>
      <c r="F50" s="26" t="s">
        <v>608</v>
      </c>
      <c r="G50" s="11" t="s">
        <v>610</v>
      </c>
    </row>
    <row r="51" spans="1:7" ht="30" x14ac:dyDescent="0.25">
      <c r="A51" s="9">
        <v>39</v>
      </c>
      <c r="B51" s="19" t="s">
        <v>398</v>
      </c>
      <c r="C51" s="9" t="s">
        <v>392</v>
      </c>
      <c r="D51" s="9">
        <v>430000</v>
      </c>
      <c r="E51" s="6" t="s">
        <v>397</v>
      </c>
      <c r="F51" s="86" t="s">
        <v>22</v>
      </c>
      <c r="G51" s="7" t="s">
        <v>23</v>
      </c>
    </row>
    <row r="52" spans="1:7" s="58" customFormat="1" x14ac:dyDescent="0.25">
      <c r="A52" s="14"/>
      <c r="B52" s="14" t="s">
        <v>454</v>
      </c>
      <c r="C52" s="15"/>
      <c r="D52" s="15">
        <f>SUM(D51)</f>
        <v>430000</v>
      </c>
      <c r="E52" s="15"/>
      <c r="F52" s="15"/>
      <c r="G52" s="15"/>
    </row>
    <row r="53" spans="1:7" ht="15" customHeight="1" x14ac:dyDescent="0.25">
      <c r="A53" s="238" t="s">
        <v>425</v>
      </c>
      <c r="B53" s="238"/>
      <c r="C53" s="238"/>
      <c r="D53" s="238"/>
      <c r="E53" s="238"/>
      <c r="F53" s="238"/>
      <c r="G53" s="238"/>
    </row>
    <row r="54" spans="1:7" ht="45" x14ac:dyDescent="0.25">
      <c r="A54" s="24" t="s">
        <v>2</v>
      </c>
      <c r="B54" s="25" t="s">
        <v>455</v>
      </c>
      <c r="C54" s="11" t="s">
        <v>3</v>
      </c>
      <c r="D54" s="12" t="s">
        <v>34</v>
      </c>
      <c r="E54" s="12" t="s">
        <v>26</v>
      </c>
      <c r="F54" s="26" t="s">
        <v>608</v>
      </c>
      <c r="G54" s="11" t="s">
        <v>610</v>
      </c>
    </row>
    <row r="55" spans="1:7" x14ac:dyDescent="0.25">
      <c r="A55" s="17">
        <v>40</v>
      </c>
      <c r="B55" s="69" t="s">
        <v>469</v>
      </c>
      <c r="C55" s="17" t="s">
        <v>712</v>
      </c>
      <c r="D55" s="17">
        <v>3000</v>
      </c>
      <c r="E55" s="6" t="s">
        <v>397</v>
      </c>
      <c r="F55" s="86" t="s">
        <v>22</v>
      </c>
      <c r="G55" s="7" t="s">
        <v>23</v>
      </c>
    </row>
    <row r="56" spans="1:7" x14ac:dyDescent="0.25">
      <c r="A56" s="219">
        <v>41</v>
      </c>
      <c r="B56" s="165" t="s">
        <v>470</v>
      </c>
      <c r="C56" s="219" t="s">
        <v>713</v>
      </c>
      <c r="D56" s="219">
        <v>6000</v>
      </c>
      <c r="E56" s="220" t="s">
        <v>397</v>
      </c>
      <c r="F56" s="221" t="s">
        <v>22</v>
      </c>
      <c r="G56" s="106" t="s">
        <v>23</v>
      </c>
    </row>
    <row r="57" spans="1:7" s="66" customFormat="1" x14ac:dyDescent="0.25">
      <c r="A57" s="14"/>
      <c r="B57" s="14" t="s">
        <v>454</v>
      </c>
      <c r="C57" s="15"/>
      <c r="D57" s="15">
        <f>SUM(D55:D56)</f>
        <v>9000</v>
      </c>
      <c r="E57" s="15"/>
      <c r="F57" s="15"/>
      <c r="G57" s="15"/>
    </row>
    <row r="58" spans="1:7" x14ac:dyDescent="0.25">
      <c r="A58" s="89"/>
      <c r="B58" s="89" t="s">
        <v>635</v>
      </c>
      <c r="C58" s="222"/>
      <c r="D58" s="223">
        <f>SUM(D57,D52,D48,D35)</f>
        <v>588235.29</v>
      </c>
      <c r="E58" s="222"/>
      <c r="F58" s="222"/>
      <c r="G58" s="222"/>
    </row>
  </sheetData>
  <mergeCells count="6">
    <mergeCell ref="A53:G53"/>
    <mergeCell ref="B2:D2"/>
    <mergeCell ref="B3:D3"/>
    <mergeCell ref="A5:G5"/>
    <mergeCell ref="A36:G36"/>
    <mergeCell ref="A49:G49"/>
  </mergeCells>
  <pageMargins left="0.7" right="0.7" top="0.75" bottom="0.75" header="0.3" footer="0.3"/>
  <pageSetup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4"/>
  <sheetViews>
    <sheetView topLeftCell="A25" workbookViewId="0">
      <selection activeCell="C32" sqref="C32"/>
    </sheetView>
  </sheetViews>
  <sheetFormatPr defaultRowHeight="15" x14ac:dyDescent="0.25"/>
  <cols>
    <col min="1" max="1" width="9.140625" style="115"/>
    <col min="2" max="2" width="21.140625" style="115" customWidth="1"/>
    <col min="3" max="3" width="13.42578125" style="154" customWidth="1"/>
    <col min="4" max="5" width="18.28515625" style="154" customWidth="1"/>
    <col min="6" max="6" width="21.7109375" style="154" customWidth="1"/>
    <col min="7" max="7" width="16.85546875" style="154" customWidth="1"/>
    <col min="8" max="8" width="19" customWidth="1"/>
    <col min="9" max="9" width="18.7109375" customWidth="1"/>
    <col min="10" max="10" width="16.85546875" customWidth="1"/>
  </cols>
  <sheetData>
    <row r="2" spans="1:7" x14ac:dyDescent="0.25">
      <c r="B2" s="230" t="s">
        <v>322</v>
      </c>
      <c r="C2" s="230"/>
      <c r="D2" s="230"/>
      <c r="E2" s="230"/>
      <c r="F2" s="230"/>
    </row>
    <row r="3" spans="1:7" x14ac:dyDescent="0.25">
      <c r="D3" s="170" t="s">
        <v>506</v>
      </c>
    </row>
    <row r="6" spans="1:7" x14ac:dyDescent="0.25">
      <c r="A6" s="239" t="s">
        <v>562</v>
      </c>
      <c r="B6" s="239"/>
      <c r="C6" s="239"/>
      <c r="D6" s="239"/>
      <c r="E6" s="239"/>
      <c r="F6" s="239"/>
      <c r="G6" s="239"/>
    </row>
    <row r="7" spans="1:7" ht="45" x14ac:dyDescent="0.25">
      <c r="A7" s="24" t="s">
        <v>2</v>
      </c>
      <c r="B7" s="25" t="s">
        <v>33</v>
      </c>
      <c r="C7" s="11" t="s">
        <v>3</v>
      </c>
      <c r="D7" s="12" t="s">
        <v>34</v>
      </c>
      <c r="E7" s="12" t="s">
        <v>26</v>
      </c>
      <c r="F7" s="26" t="s">
        <v>35</v>
      </c>
      <c r="G7" s="11" t="s">
        <v>36</v>
      </c>
    </row>
    <row r="8" spans="1:7" ht="30" x14ac:dyDescent="0.25">
      <c r="A8" s="9">
        <v>1</v>
      </c>
      <c r="B8" s="19" t="s">
        <v>560</v>
      </c>
      <c r="C8" s="9" t="s">
        <v>392</v>
      </c>
      <c r="D8" s="9">
        <v>130000</v>
      </c>
      <c r="E8" s="9" t="s">
        <v>169</v>
      </c>
      <c r="F8" s="9" t="s">
        <v>22</v>
      </c>
      <c r="G8" s="9" t="s">
        <v>181</v>
      </c>
    </row>
    <row r="9" spans="1:7" s="78" customFormat="1" x14ac:dyDescent="0.25">
      <c r="A9" s="9">
        <v>2</v>
      </c>
      <c r="B9" s="19" t="s">
        <v>404</v>
      </c>
      <c r="C9" s="9" t="s">
        <v>97</v>
      </c>
      <c r="D9" s="9">
        <v>28400</v>
      </c>
      <c r="E9" s="9" t="s">
        <v>169</v>
      </c>
      <c r="F9" s="9" t="s">
        <v>22</v>
      </c>
      <c r="G9" s="9" t="s">
        <v>181</v>
      </c>
    </row>
    <row r="10" spans="1:7" s="78" customFormat="1" x14ac:dyDescent="0.25">
      <c r="A10" s="9">
        <v>3</v>
      </c>
      <c r="B10" s="19" t="s">
        <v>410</v>
      </c>
      <c r="C10" s="9" t="s">
        <v>505</v>
      </c>
      <c r="D10" s="9">
        <v>31000</v>
      </c>
      <c r="E10" s="9" t="s">
        <v>169</v>
      </c>
      <c r="F10" s="9" t="s">
        <v>22</v>
      </c>
      <c r="G10" s="9" t="s">
        <v>181</v>
      </c>
    </row>
    <row r="11" spans="1:7" s="78" customFormat="1" x14ac:dyDescent="0.25">
      <c r="A11" s="9">
        <v>4</v>
      </c>
      <c r="B11" s="19" t="s">
        <v>444</v>
      </c>
      <c r="C11" s="9" t="s">
        <v>391</v>
      </c>
      <c r="D11" s="9">
        <v>15000</v>
      </c>
      <c r="E11" s="9" t="s">
        <v>169</v>
      </c>
      <c r="F11" s="9" t="s">
        <v>22</v>
      </c>
      <c r="G11" s="9" t="s">
        <v>181</v>
      </c>
    </row>
    <row r="12" spans="1:7" s="78" customFormat="1" x14ac:dyDescent="0.25">
      <c r="A12" s="9">
        <v>5</v>
      </c>
      <c r="B12" s="19" t="s">
        <v>458</v>
      </c>
      <c r="C12" s="9" t="s">
        <v>459</v>
      </c>
      <c r="D12" s="9">
        <v>6500</v>
      </c>
      <c r="E12" s="9" t="s">
        <v>169</v>
      </c>
      <c r="F12" s="9" t="s">
        <v>22</v>
      </c>
      <c r="G12" s="9" t="s">
        <v>181</v>
      </c>
    </row>
    <row r="13" spans="1:7" s="78" customFormat="1" x14ac:dyDescent="0.25">
      <c r="A13" s="9">
        <v>6</v>
      </c>
      <c r="B13" s="19" t="s">
        <v>441</v>
      </c>
      <c r="C13" s="9" t="s">
        <v>530</v>
      </c>
      <c r="D13" s="9">
        <v>3200</v>
      </c>
      <c r="E13" s="9" t="s">
        <v>169</v>
      </c>
      <c r="F13" s="9" t="s">
        <v>22</v>
      </c>
      <c r="G13" s="9" t="s">
        <v>181</v>
      </c>
    </row>
    <row r="14" spans="1:7" s="78" customFormat="1" x14ac:dyDescent="0.25">
      <c r="A14" s="9">
        <v>7</v>
      </c>
      <c r="B14" s="19" t="s">
        <v>440</v>
      </c>
      <c r="C14" s="9" t="s">
        <v>529</v>
      </c>
      <c r="D14" s="9">
        <v>1300</v>
      </c>
      <c r="E14" s="9" t="s">
        <v>169</v>
      </c>
      <c r="F14" s="9" t="s">
        <v>22</v>
      </c>
      <c r="G14" s="9" t="s">
        <v>181</v>
      </c>
    </row>
    <row r="15" spans="1:7" s="78" customFormat="1" x14ac:dyDescent="0.25">
      <c r="A15" s="9">
        <v>8</v>
      </c>
      <c r="B15" s="19" t="s">
        <v>443</v>
      </c>
      <c r="C15" s="9" t="s">
        <v>457</v>
      </c>
      <c r="D15" s="9">
        <v>2500</v>
      </c>
      <c r="E15" s="9" t="s">
        <v>169</v>
      </c>
      <c r="F15" s="9" t="s">
        <v>22</v>
      </c>
      <c r="G15" s="9" t="s">
        <v>181</v>
      </c>
    </row>
    <row r="16" spans="1:7" s="78" customFormat="1" ht="41.25" customHeight="1" x14ac:dyDescent="0.25">
      <c r="A16" s="9">
        <v>9</v>
      </c>
      <c r="B16" s="19" t="s">
        <v>564</v>
      </c>
      <c r="C16" s="9" t="s">
        <v>532</v>
      </c>
      <c r="D16" s="9">
        <v>14000</v>
      </c>
      <c r="E16" s="9" t="s">
        <v>169</v>
      </c>
      <c r="F16" s="9" t="s">
        <v>22</v>
      </c>
      <c r="G16" s="9" t="s">
        <v>181</v>
      </c>
    </row>
    <row r="17" spans="1:7" s="78" customFormat="1" ht="30" x14ac:dyDescent="0.25">
      <c r="A17" s="9">
        <v>10</v>
      </c>
      <c r="B17" s="19" t="s">
        <v>49</v>
      </c>
      <c r="C17" s="9" t="s">
        <v>50</v>
      </c>
      <c r="D17" s="9">
        <v>12950</v>
      </c>
      <c r="E17" s="9" t="s">
        <v>169</v>
      </c>
      <c r="F17" s="9" t="s">
        <v>22</v>
      </c>
      <c r="G17" s="9" t="s">
        <v>181</v>
      </c>
    </row>
    <row r="18" spans="1:7" s="78" customFormat="1" x14ac:dyDescent="0.25">
      <c r="A18" s="9">
        <v>11</v>
      </c>
      <c r="B18" s="19" t="s">
        <v>47</v>
      </c>
      <c r="C18" s="9" t="s">
        <v>48</v>
      </c>
      <c r="D18" s="9">
        <v>9900</v>
      </c>
      <c r="E18" s="9" t="s">
        <v>169</v>
      </c>
      <c r="F18" s="9" t="s">
        <v>22</v>
      </c>
      <c r="G18" s="9" t="s">
        <v>181</v>
      </c>
    </row>
    <row r="19" spans="1:7" x14ac:dyDescent="0.25">
      <c r="A19" s="14"/>
      <c r="B19" s="14" t="s">
        <v>454</v>
      </c>
      <c r="C19" s="15"/>
      <c r="D19" s="15">
        <f>SUM(D8:D18)</f>
        <v>254750</v>
      </c>
      <c r="E19" s="15"/>
      <c r="F19" s="18"/>
      <c r="G19" s="18"/>
    </row>
    <row r="20" spans="1:7" x14ac:dyDescent="0.25">
      <c r="A20" s="242" t="s">
        <v>561</v>
      </c>
      <c r="B20" s="242"/>
      <c r="C20" s="242"/>
      <c r="D20" s="242"/>
      <c r="E20" s="242"/>
      <c r="F20" s="242"/>
      <c r="G20" s="242"/>
    </row>
    <row r="21" spans="1:7" ht="45" x14ac:dyDescent="0.25">
      <c r="A21" s="24" t="s">
        <v>2</v>
      </c>
      <c r="B21" s="25" t="s">
        <v>33</v>
      </c>
      <c r="C21" s="11" t="s">
        <v>3</v>
      </c>
      <c r="D21" s="12" t="s">
        <v>34</v>
      </c>
      <c r="E21" s="12" t="s">
        <v>26</v>
      </c>
      <c r="F21" s="26" t="s">
        <v>35</v>
      </c>
      <c r="G21" s="11" t="s">
        <v>36</v>
      </c>
    </row>
    <row r="22" spans="1:7" x14ac:dyDescent="0.25">
      <c r="A22" s="9">
        <v>12</v>
      </c>
      <c r="B22" s="20" t="s">
        <v>399</v>
      </c>
      <c r="C22" s="9" t="s">
        <v>434</v>
      </c>
      <c r="D22" s="9">
        <v>6900.4</v>
      </c>
      <c r="E22" s="9" t="s">
        <v>169</v>
      </c>
      <c r="F22" s="9" t="s">
        <v>22</v>
      </c>
      <c r="G22" s="9" t="s">
        <v>181</v>
      </c>
    </row>
    <row r="23" spans="1:7" s="78" customFormat="1" x14ac:dyDescent="0.25">
      <c r="A23" s="9">
        <v>13</v>
      </c>
      <c r="B23" s="20" t="s">
        <v>438</v>
      </c>
      <c r="C23" s="9" t="s">
        <v>558</v>
      </c>
      <c r="D23" s="9">
        <v>5550</v>
      </c>
      <c r="E23" s="9" t="s">
        <v>169</v>
      </c>
      <c r="F23" s="9" t="s">
        <v>22</v>
      </c>
      <c r="G23" s="9" t="s">
        <v>181</v>
      </c>
    </row>
    <row r="24" spans="1:7" s="78" customFormat="1" x14ac:dyDescent="0.25">
      <c r="A24" s="9">
        <v>14</v>
      </c>
      <c r="B24" s="20" t="s">
        <v>353</v>
      </c>
      <c r="C24" s="9" t="s">
        <v>372</v>
      </c>
      <c r="D24" s="9">
        <v>4902.12</v>
      </c>
      <c r="E24" s="9" t="s">
        <v>169</v>
      </c>
      <c r="F24" s="9" t="s">
        <v>22</v>
      </c>
      <c r="G24" s="9" t="s">
        <v>181</v>
      </c>
    </row>
    <row r="25" spans="1:7" s="78" customFormat="1" x14ac:dyDescent="0.25">
      <c r="A25" s="9">
        <v>15</v>
      </c>
      <c r="B25" s="20" t="s">
        <v>563</v>
      </c>
      <c r="C25" s="9" t="s">
        <v>378</v>
      </c>
      <c r="D25" s="9">
        <v>7900</v>
      </c>
      <c r="E25" s="9" t="s">
        <v>169</v>
      </c>
      <c r="F25" s="9" t="s">
        <v>22</v>
      </c>
      <c r="G25" s="9" t="s">
        <v>181</v>
      </c>
    </row>
    <row r="26" spans="1:7" s="78" customFormat="1" x14ac:dyDescent="0.25">
      <c r="A26" s="9">
        <v>16</v>
      </c>
      <c r="B26" s="20" t="s">
        <v>523</v>
      </c>
      <c r="C26" s="9" t="s">
        <v>377</v>
      </c>
      <c r="D26" s="9">
        <v>8600</v>
      </c>
      <c r="E26" s="9" t="s">
        <v>169</v>
      </c>
      <c r="F26" s="9" t="s">
        <v>22</v>
      </c>
      <c r="G26" s="9" t="s">
        <v>181</v>
      </c>
    </row>
    <row r="27" spans="1:7" s="78" customFormat="1" x14ac:dyDescent="0.25">
      <c r="A27" s="9">
        <v>17</v>
      </c>
      <c r="B27" s="20" t="s">
        <v>467</v>
      </c>
      <c r="C27" s="9" t="s">
        <v>511</v>
      </c>
      <c r="D27" s="9">
        <v>10900</v>
      </c>
      <c r="E27" s="9" t="s">
        <v>169</v>
      </c>
      <c r="F27" s="9" t="s">
        <v>22</v>
      </c>
      <c r="G27" s="9" t="s">
        <v>181</v>
      </c>
    </row>
    <row r="28" spans="1:7" x14ac:dyDescent="0.25">
      <c r="A28" s="9">
        <v>18</v>
      </c>
      <c r="B28" s="20" t="s">
        <v>400</v>
      </c>
      <c r="C28" s="9" t="s">
        <v>372</v>
      </c>
      <c r="D28" s="9">
        <v>6800</v>
      </c>
      <c r="E28" s="9" t="s">
        <v>169</v>
      </c>
      <c r="F28" s="9" t="s">
        <v>22</v>
      </c>
      <c r="G28" s="9" t="s">
        <v>181</v>
      </c>
    </row>
    <row r="29" spans="1:7" x14ac:dyDescent="0.25">
      <c r="A29" s="14"/>
      <c r="B29" s="14" t="s">
        <v>454</v>
      </c>
      <c r="C29" s="15"/>
      <c r="D29" s="15">
        <f>SUM(D22:D28)</f>
        <v>51552.520000000004</v>
      </c>
      <c r="E29" s="15"/>
      <c r="F29" s="15"/>
      <c r="G29" s="15"/>
    </row>
    <row r="30" spans="1:7" x14ac:dyDescent="0.25">
      <c r="A30" s="242" t="s">
        <v>408</v>
      </c>
      <c r="B30" s="242"/>
      <c r="C30" s="242"/>
      <c r="D30" s="242"/>
      <c r="E30" s="242"/>
      <c r="F30" s="242"/>
      <c r="G30" s="242"/>
    </row>
    <row r="31" spans="1:7" ht="45" x14ac:dyDescent="0.25">
      <c r="A31" s="24" t="s">
        <v>2</v>
      </c>
      <c r="B31" s="25" t="s">
        <v>455</v>
      </c>
      <c r="C31" s="11" t="s">
        <v>3</v>
      </c>
      <c r="D31" s="12" t="s">
        <v>34</v>
      </c>
      <c r="E31" s="12" t="s">
        <v>26</v>
      </c>
      <c r="F31" s="26" t="s">
        <v>608</v>
      </c>
      <c r="G31" s="11" t="s">
        <v>610</v>
      </c>
    </row>
    <row r="32" spans="1:7" ht="30" x14ac:dyDescent="0.25">
      <c r="A32" s="9">
        <v>19</v>
      </c>
      <c r="B32" s="19" t="s">
        <v>157</v>
      </c>
      <c r="C32" s="9" t="s">
        <v>392</v>
      </c>
      <c r="D32" s="9">
        <v>450000</v>
      </c>
      <c r="E32" s="9" t="s">
        <v>169</v>
      </c>
      <c r="F32" s="9" t="s">
        <v>22</v>
      </c>
      <c r="G32" s="9" t="s">
        <v>181</v>
      </c>
    </row>
    <row r="33" spans="1:7" x14ac:dyDescent="0.25">
      <c r="A33" s="14"/>
      <c r="B33" s="14" t="s">
        <v>454</v>
      </c>
      <c r="C33" s="15"/>
      <c r="D33" s="15">
        <f>SUM(D32)</f>
        <v>450000</v>
      </c>
      <c r="E33" s="15"/>
      <c r="F33" s="15"/>
      <c r="G33" s="15"/>
    </row>
    <row r="34" spans="1:7" x14ac:dyDescent="0.25">
      <c r="A34" s="14"/>
      <c r="B34" s="14" t="s">
        <v>635</v>
      </c>
      <c r="C34" s="15"/>
      <c r="D34" s="15">
        <f>SUM(D19,D29,D33)</f>
        <v>756302.52</v>
      </c>
      <c r="E34" s="15"/>
      <c r="F34" s="15"/>
      <c r="G34" s="15"/>
    </row>
  </sheetData>
  <mergeCells count="4">
    <mergeCell ref="B2:F2"/>
    <mergeCell ref="A30:G30"/>
    <mergeCell ref="A20:G20"/>
    <mergeCell ref="A6:G6"/>
  </mergeCells>
  <pageMargins left="0.7" right="0.7" top="0.75" bottom="0.75" header="0.3" footer="0.3"/>
  <pageSetup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0"/>
  <sheetViews>
    <sheetView workbookViewId="0">
      <selection activeCell="C19" sqref="C19"/>
    </sheetView>
  </sheetViews>
  <sheetFormatPr defaultRowHeight="15" x14ac:dyDescent="0.25"/>
  <cols>
    <col min="2" max="2" width="21.140625" customWidth="1"/>
    <col min="3" max="3" width="13.42578125" customWidth="1"/>
    <col min="4" max="5" width="18.28515625" customWidth="1"/>
    <col min="6" max="6" width="21.7109375" customWidth="1"/>
    <col min="7" max="7" width="16.85546875" customWidth="1"/>
    <col min="8" max="8" width="19" customWidth="1"/>
    <col min="9" max="9" width="18.7109375" customWidth="1"/>
    <col min="10" max="10" width="16.85546875" customWidth="1"/>
  </cols>
  <sheetData>
    <row r="2" spans="1:8" x14ac:dyDescent="0.25">
      <c r="B2" s="230" t="s">
        <v>323</v>
      </c>
      <c r="C2" s="230"/>
      <c r="D2" s="230"/>
      <c r="E2" s="230"/>
      <c r="F2" s="230"/>
      <c r="G2" s="59"/>
      <c r="H2" s="59"/>
    </row>
    <row r="5" spans="1:8" x14ac:dyDescent="0.25">
      <c r="A5" s="239" t="s">
        <v>562</v>
      </c>
      <c r="B5" s="239"/>
      <c r="C5" s="239"/>
      <c r="D5" s="239"/>
      <c r="E5" s="239"/>
      <c r="F5" s="239"/>
      <c r="G5" s="239"/>
    </row>
    <row r="6" spans="1:8" ht="45" x14ac:dyDescent="0.25">
      <c r="A6" s="24" t="s">
        <v>2</v>
      </c>
      <c r="B6" s="25" t="s">
        <v>33</v>
      </c>
      <c r="C6" s="11" t="s">
        <v>3</v>
      </c>
      <c r="D6" s="12" t="s">
        <v>34</v>
      </c>
      <c r="E6" s="12" t="s">
        <v>26</v>
      </c>
      <c r="F6" s="26" t="s">
        <v>35</v>
      </c>
      <c r="G6" s="11" t="s">
        <v>36</v>
      </c>
    </row>
    <row r="7" spans="1:8" x14ac:dyDescent="0.25">
      <c r="A7" s="9">
        <v>1</v>
      </c>
      <c r="B7" s="19" t="s">
        <v>444</v>
      </c>
      <c r="C7" s="9" t="s">
        <v>391</v>
      </c>
      <c r="D7" s="9">
        <v>12000</v>
      </c>
      <c r="E7" s="9" t="s">
        <v>169</v>
      </c>
      <c r="F7" s="9" t="s">
        <v>22</v>
      </c>
      <c r="G7" s="9" t="s">
        <v>189</v>
      </c>
    </row>
    <row r="8" spans="1:8" x14ac:dyDescent="0.25">
      <c r="A8" s="9">
        <v>2</v>
      </c>
      <c r="B8" s="19" t="s">
        <v>350</v>
      </c>
      <c r="C8" s="9" t="s">
        <v>392</v>
      </c>
      <c r="D8" s="9">
        <v>27000</v>
      </c>
      <c r="E8" s="9" t="s">
        <v>169</v>
      </c>
      <c r="F8" s="9" t="s">
        <v>22</v>
      </c>
      <c r="G8" s="9" t="s">
        <v>189</v>
      </c>
    </row>
    <row r="9" spans="1:8" x14ac:dyDescent="0.25">
      <c r="A9" s="14"/>
      <c r="B9" s="14" t="s">
        <v>454</v>
      </c>
      <c r="C9" s="15"/>
      <c r="D9" s="15">
        <f>SUM(D7:D8)</f>
        <v>39000</v>
      </c>
      <c r="E9" s="15"/>
      <c r="F9" s="18"/>
      <c r="G9" s="18"/>
    </row>
    <row r="10" spans="1:8" x14ac:dyDescent="0.25">
      <c r="A10" s="242" t="s">
        <v>561</v>
      </c>
      <c r="B10" s="242"/>
      <c r="C10" s="242"/>
      <c r="D10" s="242"/>
      <c r="E10" s="242"/>
      <c r="F10" s="242"/>
      <c r="G10" s="242"/>
    </row>
    <row r="11" spans="1:8" ht="45" x14ac:dyDescent="0.25">
      <c r="A11" s="24" t="s">
        <v>2</v>
      </c>
      <c r="B11" s="25" t="s">
        <v>33</v>
      </c>
      <c r="C11" s="11" t="s">
        <v>3</v>
      </c>
      <c r="D11" s="12" t="s">
        <v>34</v>
      </c>
      <c r="E11" s="12" t="s">
        <v>26</v>
      </c>
      <c r="F11" s="26" t="s">
        <v>35</v>
      </c>
      <c r="G11" s="11" t="s">
        <v>36</v>
      </c>
    </row>
    <row r="12" spans="1:8" x14ac:dyDescent="0.25">
      <c r="A12" s="9">
        <v>3</v>
      </c>
      <c r="B12" s="20" t="s">
        <v>399</v>
      </c>
      <c r="C12" s="9" t="s">
        <v>434</v>
      </c>
      <c r="D12" s="9">
        <v>21504.21</v>
      </c>
      <c r="E12" s="9" t="s">
        <v>169</v>
      </c>
      <c r="F12" s="9" t="s">
        <v>22</v>
      </c>
      <c r="G12" s="9" t="s">
        <v>189</v>
      </c>
    </row>
    <row r="13" spans="1:8" x14ac:dyDescent="0.25">
      <c r="A13" s="14"/>
      <c r="B13" s="14" t="s">
        <v>454</v>
      </c>
      <c r="C13" s="15"/>
      <c r="D13" s="15">
        <f>SUM(D12:D12)</f>
        <v>21504.21</v>
      </c>
      <c r="E13" s="15"/>
      <c r="F13" s="15"/>
      <c r="G13" s="15"/>
    </row>
    <row r="14" spans="1:8" x14ac:dyDescent="0.25">
      <c r="A14" s="242" t="s">
        <v>408</v>
      </c>
      <c r="B14" s="242"/>
      <c r="C14" s="242"/>
      <c r="D14" s="242"/>
      <c r="E14" s="242"/>
      <c r="F14" s="242"/>
      <c r="G14" s="242"/>
    </row>
    <row r="15" spans="1:8" ht="45" x14ac:dyDescent="0.25">
      <c r="A15" s="24" t="s">
        <v>2</v>
      </c>
      <c r="B15" s="25" t="s">
        <v>455</v>
      </c>
      <c r="C15" s="11" t="s">
        <v>3</v>
      </c>
      <c r="D15" s="12" t="s">
        <v>34</v>
      </c>
      <c r="E15" s="12" t="s">
        <v>26</v>
      </c>
      <c r="F15" s="26" t="s">
        <v>608</v>
      </c>
      <c r="G15" s="11" t="s">
        <v>610</v>
      </c>
    </row>
    <row r="16" spans="1:8" s="94" customFormat="1" ht="30" x14ac:dyDescent="0.25">
      <c r="A16" s="95">
        <v>4</v>
      </c>
      <c r="B16" s="8" t="s">
        <v>677</v>
      </c>
      <c r="C16" s="7" t="s">
        <v>669</v>
      </c>
      <c r="D16" s="80">
        <v>3400</v>
      </c>
      <c r="E16" s="9" t="s">
        <v>169</v>
      </c>
      <c r="F16" s="9" t="s">
        <v>22</v>
      </c>
      <c r="G16" s="9" t="s">
        <v>189</v>
      </c>
    </row>
    <row r="17" spans="1:7" ht="45" x14ac:dyDescent="0.25">
      <c r="A17" s="95">
        <v>5</v>
      </c>
      <c r="B17" s="19" t="s">
        <v>569</v>
      </c>
      <c r="C17" s="9" t="s">
        <v>392</v>
      </c>
      <c r="D17" s="9">
        <v>10000</v>
      </c>
      <c r="E17" s="9" t="s">
        <v>169</v>
      </c>
      <c r="F17" s="9" t="s">
        <v>22</v>
      </c>
      <c r="G17" s="9" t="s">
        <v>189</v>
      </c>
    </row>
    <row r="18" spans="1:7" x14ac:dyDescent="0.25">
      <c r="A18" s="14"/>
      <c r="B18" s="14" t="s">
        <v>454</v>
      </c>
      <c r="C18" s="15"/>
      <c r="D18" s="15">
        <f>SUM(D17)</f>
        <v>10000</v>
      </c>
      <c r="E18" s="15"/>
      <c r="F18" s="15"/>
      <c r="G18" s="15"/>
    </row>
    <row r="19" spans="1:7" s="185" customFormat="1" x14ac:dyDescent="0.25">
      <c r="A19" s="17">
        <v>6</v>
      </c>
      <c r="B19" s="83" t="s">
        <v>425</v>
      </c>
      <c r="C19" s="9" t="s">
        <v>708</v>
      </c>
      <c r="D19" s="166">
        <v>1190000</v>
      </c>
      <c r="E19" s="9" t="s">
        <v>169</v>
      </c>
      <c r="F19" s="9" t="s">
        <v>22</v>
      </c>
      <c r="G19" s="9" t="s">
        <v>189</v>
      </c>
    </row>
    <row r="20" spans="1:7" x14ac:dyDescent="0.25">
      <c r="A20" s="14"/>
      <c r="B20" s="14" t="s">
        <v>489</v>
      </c>
      <c r="C20" s="15"/>
      <c r="D20" s="15">
        <f>SUM(D9,D13,D18,D19)</f>
        <v>1260504.21</v>
      </c>
      <c r="E20" s="15"/>
      <c r="F20" s="15"/>
      <c r="G20" s="15"/>
    </row>
  </sheetData>
  <mergeCells count="4">
    <mergeCell ref="A5:G5"/>
    <mergeCell ref="A10:G10"/>
    <mergeCell ref="A14:G14"/>
    <mergeCell ref="B2:F2"/>
  </mergeCells>
  <pageMargins left="0.7" right="0.7" top="0.75" bottom="0.75" header="0.3" footer="0.3"/>
  <pageSetup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PAAP</vt:lpstr>
      <vt:lpstr>Anexa achizitii directe PAAP</vt:lpstr>
      <vt:lpstr>Fii si tu voluntar PROEDUS</vt:lpstr>
      <vt:lpstr>Academia sportului</vt:lpstr>
      <vt:lpstr>Stagii gratuite de pregatire</vt:lpstr>
      <vt:lpstr>Incurajarea si sustinerea initi</vt:lpstr>
      <vt:lpstr>CIVITAS APEL I+II</vt:lpstr>
      <vt:lpstr>Cursuri gratuite pt elevii buc</vt:lpstr>
      <vt:lpstr>Gala sportului scolar bucurest</vt:lpstr>
      <vt:lpstr>O sansa la un viitor mai bun</vt:lpstr>
      <vt:lpstr>Bucuresti Traditie Istorie </vt:lpstr>
      <vt:lpstr>Cursuri de formare cadre did</vt:lpstr>
      <vt:lpstr>Multimedia Educational</vt:lpstr>
      <vt:lpstr>Gala Tinerilor Artisti</vt:lpstr>
      <vt:lpstr>Gala Olimpicilor Internationali</vt:lpstr>
      <vt:lpstr>Visual Art Underval</vt:lpstr>
      <vt:lpstr>Festivalul sportului</vt:lpstr>
      <vt:lpstr>CIVITAS-Scoala altfel</vt:lpstr>
      <vt:lpstr>Caravana Talentelor</vt:lpstr>
      <vt:lpstr>CIVITAS-Proiecte de anvergura</vt:lpstr>
      <vt:lpstr>Targul Oferta educationala</vt:lpstr>
      <vt:lpstr>Piata Statelor membre</vt:lpstr>
      <vt:lpstr>Scoala Bucuresteana </vt:lpstr>
      <vt:lpstr>Festivalul copiilor</vt:lpstr>
      <vt:lpstr>Sport pt inima capitalei</vt:lpstr>
      <vt:lpstr>Gala tinerilor pentru viitor</vt:lpstr>
      <vt:lpstr>Gala sefilor de promotie </vt:lpstr>
      <vt:lpstr>Liga Liceelor</vt:lpstr>
      <vt:lpstr>Tabara elevilor activi </vt:lpstr>
      <vt:lpstr>Tabere Profesori si Antrenori</vt:lpstr>
      <vt:lpstr>Kid's City</vt:lpstr>
      <vt:lpstr>Kid's Sport Festival</vt:lpstr>
      <vt:lpstr>HAI SA DESCOPERIM</vt:lpstr>
      <vt:lpstr>Gala premiantilor de 10 </vt:lpstr>
      <vt:lpstr>Ora de educatie rutiera</vt:lpstr>
      <vt:lpstr>Festivalul fulgilor de nea</vt:lpstr>
      <vt:lpstr>EU in LicEU</vt:lpstr>
      <vt:lpstr>Primaria Copiilor</vt:lpstr>
      <vt:lpstr>Centenar</vt:lpstr>
      <vt:lpstr>HOBBY LAND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2018-09-27T08:05:13Z</cp:lastPrinted>
  <dcterms:created xsi:type="dcterms:W3CDTF">2018-03-12T09:05:30Z</dcterms:created>
  <dcterms:modified xsi:type="dcterms:W3CDTF">2018-10-16T07:40:17Z</dcterms:modified>
</cp:coreProperties>
</file>